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7640" windowHeight="10920"/>
  </bookViews>
  <sheets>
    <sheet name="Data Comparison" sheetId="3" r:id="rId1"/>
    <sheet name="Sheet2" sheetId="4" r:id="rId2"/>
    <sheet name="Sheet3" sheetId="5" r:id="rId3"/>
    <sheet name="Sheet4" sheetId="6" r:id="rId4"/>
  </sheets>
  <calcPr calcId="145621"/>
</workbook>
</file>

<file path=xl/calcChain.xml><?xml version="1.0" encoding="utf-8"?>
<calcChain xmlns="http://schemas.openxmlformats.org/spreadsheetml/2006/main">
  <c r="H132" i="3" l="1"/>
  <c r="H131" i="3"/>
  <c r="H130" i="3"/>
  <c r="H129" i="3"/>
  <c r="H128" i="3"/>
  <c r="H127" i="3"/>
  <c r="H126" i="3"/>
  <c r="M11" i="4" l="1"/>
  <c r="P17" i="4"/>
  <c r="P18" i="4"/>
  <c r="P19" i="4"/>
  <c r="P20" i="4"/>
  <c r="P21" i="4"/>
  <c r="P22" i="4"/>
  <c r="P23" i="4"/>
  <c r="P24" i="4"/>
  <c r="P25" i="4"/>
  <c r="B130" i="3" l="1"/>
  <c r="F132" i="3"/>
  <c r="F131" i="3"/>
  <c r="F130" i="3"/>
  <c r="F129" i="3"/>
  <c r="F128" i="3"/>
  <c r="F127" i="3"/>
  <c r="F126" i="3"/>
  <c r="D132" i="3"/>
  <c r="D131" i="3"/>
  <c r="D130" i="3"/>
  <c r="D129" i="3"/>
  <c r="D128" i="3"/>
  <c r="D127" i="3"/>
  <c r="D126" i="3"/>
  <c r="B132" i="3"/>
  <c r="B131" i="3"/>
  <c r="B129" i="3"/>
  <c r="B128" i="3"/>
  <c r="B127" i="3"/>
  <c r="B126" i="3"/>
  <c r="H118" i="3"/>
  <c r="H117" i="3"/>
  <c r="H116" i="3"/>
  <c r="H115" i="3"/>
  <c r="H114" i="3"/>
  <c r="H113" i="3"/>
  <c r="H112" i="3"/>
  <c r="H104" i="3"/>
  <c r="H103" i="3"/>
  <c r="H102" i="3"/>
  <c r="H101" i="3"/>
  <c r="H100" i="3"/>
  <c r="H99" i="3"/>
  <c r="H98" i="3"/>
  <c r="K134" i="3"/>
  <c r="J134" i="3"/>
  <c r="D134" i="3"/>
  <c r="E132" i="3" s="1"/>
  <c r="K120" i="3"/>
  <c r="J120" i="3"/>
  <c r="G120" i="3"/>
  <c r="F120" i="3"/>
  <c r="D120" i="3"/>
  <c r="E118" i="3" s="1"/>
  <c r="B120" i="3"/>
  <c r="C118" i="3" s="1"/>
  <c r="K106" i="3"/>
  <c r="J106" i="3"/>
  <c r="G106" i="3"/>
  <c r="F106" i="3"/>
  <c r="D106" i="3"/>
  <c r="E104" i="3" s="1"/>
  <c r="B106" i="3"/>
  <c r="C104" i="3" s="1"/>
  <c r="K92" i="3"/>
  <c r="J92" i="3"/>
  <c r="F92" i="3"/>
  <c r="G90" i="3" s="1"/>
  <c r="D92" i="3"/>
  <c r="E90" i="3" s="1"/>
  <c r="B92" i="3"/>
  <c r="C90" i="3" s="1"/>
  <c r="K78" i="3"/>
  <c r="J78" i="3"/>
  <c r="F78" i="3"/>
  <c r="G76" i="3" s="1"/>
  <c r="D78" i="3"/>
  <c r="E76" i="3" s="1"/>
  <c r="B78" i="3"/>
  <c r="C76" i="3" s="1"/>
  <c r="K64" i="3"/>
  <c r="J64" i="3"/>
  <c r="F64" i="3"/>
  <c r="G62" i="3" s="1"/>
  <c r="D64" i="3"/>
  <c r="E62" i="3" s="1"/>
  <c r="B64" i="3"/>
  <c r="C62" i="3" s="1"/>
  <c r="K50" i="3"/>
  <c r="J50" i="3"/>
  <c r="F50" i="3"/>
  <c r="G47" i="3" s="1"/>
  <c r="D50" i="3"/>
  <c r="B50" i="3"/>
  <c r="C47" i="3" s="1"/>
  <c r="H56" i="3"/>
  <c r="H57" i="3"/>
  <c r="H58" i="3"/>
  <c r="H59" i="3"/>
  <c r="H60" i="3"/>
  <c r="H61" i="3"/>
  <c r="H62" i="3"/>
  <c r="G48" i="3"/>
  <c r="E48" i="3"/>
  <c r="E47" i="3"/>
  <c r="E46" i="3"/>
  <c r="E45" i="3"/>
  <c r="E44" i="3"/>
  <c r="E43" i="3"/>
  <c r="E42" i="3"/>
  <c r="C48" i="3"/>
  <c r="C46" i="3"/>
  <c r="C44" i="3"/>
  <c r="C43" i="3"/>
  <c r="C42" i="3"/>
  <c r="H106" i="3"/>
  <c r="H90" i="3"/>
  <c r="H89" i="3"/>
  <c r="H88" i="3"/>
  <c r="H87" i="3"/>
  <c r="H86" i="3"/>
  <c r="H85" i="3"/>
  <c r="H84" i="3"/>
  <c r="H76" i="3"/>
  <c r="H75" i="3"/>
  <c r="H74" i="3"/>
  <c r="H73" i="3"/>
  <c r="H72" i="3"/>
  <c r="H71" i="3"/>
  <c r="H70" i="3"/>
  <c r="H48" i="3"/>
  <c r="H47" i="3"/>
  <c r="H46" i="3"/>
  <c r="H45" i="3"/>
  <c r="H44" i="3"/>
  <c r="H43" i="3"/>
  <c r="H42" i="3"/>
  <c r="H34" i="3"/>
  <c r="H33" i="3"/>
  <c r="H32" i="3"/>
  <c r="H31" i="3"/>
  <c r="H30" i="3"/>
  <c r="H29" i="3"/>
  <c r="H28" i="3"/>
  <c r="K36" i="3"/>
  <c r="J36" i="3"/>
  <c r="F36" i="3"/>
  <c r="G33" i="3" s="1"/>
  <c r="D36" i="3"/>
  <c r="E34" i="3" s="1"/>
  <c r="B36" i="3"/>
  <c r="C34" i="3" s="1"/>
  <c r="J22" i="3"/>
  <c r="H20" i="3"/>
  <c r="H19" i="3"/>
  <c r="H18" i="3"/>
  <c r="H17" i="3"/>
  <c r="H16" i="3"/>
  <c r="H15" i="3"/>
  <c r="H14" i="3"/>
  <c r="K22" i="3"/>
  <c r="F22" i="3"/>
  <c r="G19" i="3" s="1"/>
  <c r="D22" i="3"/>
  <c r="E19" i="3" s="1"/>
  <c r="B22" i="3"/>
  <c r="C17" i="3" s="1"/>
  <c r="G43" i="3" l="1"/>
  <c r="G44" i="3"/>
  <c r="G46" i="3"/>
  <c r="E20" i="3"/>
  <c r="E16" i="3"/>
  <c r="H50" i="3"/>
  <c r="I48" i="3" s="1"/>
  <c r="E14" i="3"/>
  <c r="E18" i="3"/>
  <c r="E28" i="3"/>
  <c r="E31" i="3"/>
  <c r="E33" i="3"/>
  <c r="C56" i="3"/>
  <c r="C59" i="3"/>
  <c r="C61" i="3"/>
  <c r="C70" i="3"/>
  <c r="C73" i="3"/>
  <c r="C75" i="3"/>
  <c r="C84" i="3"/>
  <c r="C87" i="3"/>
  <c r="C89" i="3"/>
  <c r="C98" i="3"/>
  <c r="C101" i="3"/>
  <c r="C103" i="3"/>
  <c r="C112" i="3"/>
  <c r="C115" i="3"/>
  <c r="C117" i="3"/>
  <c r="E56" i="3"/>
  <c r="E59" i="3"/>
  <c r="E61" i="3"/>
  <c r="E70" i="3"/>
  <c r="E73" i="3"/>
  <c r="E75" i="3"/>
  <c r="E84" i="3"/>
  <c r="E87" i="3"/>
  <c r="E89" i="3"/>
  <c r="E98" i="3"/>
  <c r="E101" i="3"/>
  <c r="E103" i="3"/>
  <c r="E112" i="3"/>
  <c r="E115" i="3"/>
  <c r="E117" i="3"/>
  <c r="G56" i="3"/>
  <c r="G59" i="3"/>
  <c r="G61" i="3"/>
  <c r="G70" i="3"/>
  <c r="G73" i="3"/>
  <c r="G75" i="3"/>
  <c r="G84" i="3"/>
  <c r="G87" i="3"/>
  <c r="G89" i="3"/>
  <c r="E15" i="3"/>
  <c r="E17" i="3"/>
  <c r="H36" i="3"/>
  <c r="E29" i="3"/>
  <c r="E30" i="3"/>
  <c r="E32" i="3"/>
  <c r="E50" i="3"/>
  <c r="G42" i="3"/>
  <c r="G45" i="3"/>
  <c r="C57" i="3"/>
  <c r="C58" i="3"/>
  <c r="C60" i="3"/>
  <c r="C71" i="3"/>
  <c r="C72" i="3"/>
  <c r="C74" i="3"/>
  <c r="C85" i="3"/>
  <c r="C86" i="3"/>
  <c r="C88" i="3"/>
  <c r="C99" i="3"/>
  <c r="C100" i="3"/>
  <c r="C102" i="3"/>
  <c r="C113" i="3"/>
  <c r="C114" i="3"/>
  <c r="C116" i="3"/>
  <c r="E57" i="3"/>
  <c r="E58" i="3"/>
  <c r="E60" i="3"/>
  <c r="E71" i="3"/>
  <c r="E72" i="3"/>
  <c r="E74" i="3"/>
  <c r="E85" i="3"/>
  <c r="E86" i="3"/>
  <c r="E88" i="3"/>
  <c r="E99" i="3"/>
  <c r="E100" i="3"/>
  <c r="E102" i="3"/>
  <c r="E113" i="3"/>
  <c r="E114" i="3"/>
  <c r="E116" i="3"/>
  <c r="G57" i="3"/>
  <c r="G58" i="3"/>
  <c r="G60" i="3"/>
  <c r="G71" i="3"/>
  <c r="G72" i="3"/>
  <c r="G74" i="3"/>
  <c r="G85" i="3"/>
  <c r="G86" i="3"/>
  <c r="G88" i="3"/>
  <c r="G15" i="3"/>
  <c r="G16" i="3"/>
  <c r="G18" i="3"/>
  <c r="G20" i="3"/>
  <c r="G14" i="3"/>
  <c r="G17" i="3"/>
  <c r="F134" i="3"/>
  <c r="G132" i="3" s="1"/>
  <c r="B134" i="3"/>
  <c r="C131" i="3" s="1"/>
  <c r="C14" i="3"/>
  <c r="C19" i="3"/>
  <c r="C15" i="3"/>
  <c r="C16" i="3"/>
  <c r="C18" i="3"/>
  <c r="C20" i="3"/>
  <c r="H134" i="3"/>
  <c r="I131" i="3" s="1"/>
  <c r="C28" i="3"/>
  <c r="C31" i="3"/>
  <c r="C33" i="3"/>
  <c r="C29" i="3"/>
  <c r="C30" i="3"/>
  <c r="C32" i="3"/>
  <c r="I34" i="3"/>
  <c r="I32" i="3"/>
  <c r="I30" i="3"/>
  <c r="I29" i="3"/>
  <c r="I31" i="3"/>
  <c r="I28" i="3"/>
  <c r="I33" i="3"/>
  <c r="G29" i="3"/>
  <c r="G30" i="3"/>
  <c r="G32" i="3"/>
  <c r="G34" i="3"/>
  <c r="G28" i="3"/>
  <c r="G31" i="3"/>
  <c r="G131" i="3"/>
  <c r="G128" i="3"/>
  <c r="E126" i="3"/>
  <c r="E129" i="3"/>
  <c r="E131" i="3"/>
  <c r="E127" i="3"/>
  <c r="E128" i="3"/>
  <c r="E130" i="3"/>
  <c r="I126" i="3"/>
  <c r="C127" i="3"/>
  <c r="C128" i="3"/>
  <c r="C130" i="3"/>
  <c r="C132" i="3"/>
  <c r="C126" i="3"/>
  <c r="C129" i="3"/>
  <c r="H120" i="3"/>
  <c r="I117" i="3" s="1"/>
  <c r="I104" i="3"/>
  <c r="I102" i="3"/>
  <c r="I100" i="3"/>
  <c r="I99" i="3"/>
  <c r="I103" i="3"/>
  <c r="I101" i="3"/>
  <c r="I98" i="3"/>
  <c r="H92" i="3"/>
  <c r="H78" i="3"/>
  <c r="I76" i="3" s="1"/>
  <c r="H64" i="3"/>
  <c r="C45" i="3"/>
  <c r="I45" i="3"/>
  <c r="I42" i="3"/>
  <c r="I47" i="3"/>
  <c r="I43" i="3"/>
  <c r="I44" i="3"/>
  <c r="I46" i="3"/>
  <c r="C22" i="3"/>
  <c r="H22" i="3"/>
  <c r="I14" i="3" s="1"/>
  <c r="E22" i="3" l="1"/>
  <c r="G130" i="3"/>
  <c r="G127" i="3"/>
  <c r="G129" i="3"/>
  <c r="G126" i="3"/>
  <c r="I127" i="3"/>
  <c r="C50" i="3"/>
  <c r="G92" i="3"/>
  <c r="G78" i="3"/>
  <c r="G64" i="3"/>
  <c r="E120" i="3"/>
  <c r="E106" i="3"/>
  <c r="E92" i="3"/>
  <c r="E78" i="3"/>
  <c r="E64" i="3"/>
  <c r="C120" i="3"/>
  <c r="C106" i="3"/>
  <c r="C92" i="3"/>
  <c r="C78" i="3"/>
  <c r="C64" i="3"/>
  <c r="E36" i="3"/>
  <c r="I113" i="3"/>
  <c r="I130" i="3"/>
  <c r="I129" i="3"/>
  <c r="I134" i="3" s="1"/>
  <c r="G50" i="3"/>
  <c r="G22" i="3"/>
  <c r="I128" i="3"/>
  <c r="I132" i="3"/>
  <c r="C36" i="3"/>
  <c r="G36" i="3"/>
  <c r="I36" i="3"/>
  <c r="G134" i="3"/>
  <c r="E134" i="3"/>
  <c r="C134" i="3"/>
  <c r="I116" i="3"/>
  <c r="I114" i="3"/>
  <c r="I118" i="3"/>
  <c r="I112" i="3"/>
  <c r="I115" i="3"/>
  <c r="I106" i="3"/>
  <c r="I89" i="3"/>
  <c r="I87" i="3"/>
  <c r="I90" i="3"/>
  <c r="I88" i="3"/>
  <c r="I86" i="3"/>
  <c r="I85" i="3"/>
  <c r="I84" i="3"/>
  <c r="I70" i="3"/>
  <c r="I73" i="3"/>
  <c r="I72" i="3"/>
  <c r="I75" i="3"/>
  <c r="I74" i="3"/>
  <c r="I71" i="3"/>
  <c r="I57" i="3"/>
  <c r="I58" i="3"/>
  <c r="I59" i="3"/>
  <c r="I60" i="3"/>
  <c r="I61" i="3"/>
  <c r="I62" i="3"/>
  <c r="I56" i="3"/>
  <c r="I50" i="3"/>
  <c r="I20" i="3"/>
  <c r="I18" i="3"/>
  <c r="I15" i="3"/>
  <c r="I17" i="3"/>
  <c r="I16" i="3"/>
  <c r="I19" i="3"/>
  <c r="I120" i="3" l="1"/>
  <c r="I92" i="3"/>
  <c r="I78" i="3"/>
  <c r="I64" i="3"/>
  <c r="I22" i="3"/>
</calcChain>
</file>

<file path=xl/sharedStrings.xml><?xml version="1.0" encoding="utf-8"?>
<sst xmlns="http://schemas.openxmlformats.org/spreadsheetml/2006/main" count="403" uniqueCount="49">
  <si>
    <t>Hispanic</t>
  </si>
  <si>
    <t>Secretarial/Clerical</t>
  </si>
  <si>
    <t>Skilled Craft</t>
  </si>
  <si>
    <t>Executive/Administrative/Managerial</t>
  </si>
  <si>
    <t>Ethnicity</t>
  </si>
  <si>
    <t>Cuyamaca
College</t>
  </si>
  <si>
    <t>Grossmont
College</t>
  </si>
  <si>
    <t>District
Offices</t>
  </si>
  <si>
    <t>GCCCD
All Sites</t>
  </si>
  <si>
    <t>GCCCD 
Boundary</t>
  </si>
  <si>
    <t>No.</t>
  </si>
  <si>
    <t>Percent</t>
  </si>
  <si>
    <t>Totals</t>
  </si>
  <si>
    <t>Professional Non-Faculty</t>
  </si>
  <si>
    <t>Technical &amp; Paraprofessional</t>
  </si>
  <si>
    <t>Service &amp; Maintenance</t>
  </si>
  <si>
    <t>Full Time Faculty</t>
  </si>
  <si>
    <t>Part Time Faculty</t>
  </si>
  <si>
    <t>Asian</t>
  </si>
  <si>
    <t>Black Non-Hispanic</t>
  </si>
  <si>
    <t>Native American</t>
  </si>
  <si>
    <t>Pacific Islander</t>
  </si>
  <si>
    <t>White</t>
  </si>
  <si>
    <t>Unknown/Other</t>
  </si>
  <si>
    <t>Two or More</t>
  </si>
  <si>
    <t>NA</t>
  </si>
  <si>
    <t>Totals (for all job classifications)</t>
  </si>
  <si>
    <t>San Diego Region</t>
  </si>
  <si>
    <t>Cuyamaca</t>
  </si>
  <si>
    <t>Grossmont</t>
  </si>
  <si>
    <t>GCCCD All Sites</t>
  </si>
  <si>
    <t>District Offices</t>
  </si>
  <si>
    <t>Prof Non-Faculty</t>
  </si>
  <si>
    <t>Exec/Admin/Managerial</t>
  </si>
  <si>
    <t>Full-time Faculty</t>
  </si>
  <si>
    <t>Part-time Faculty</t>
  </si>
  <si>
    <t xml:space="preserve"> </t>
  </si>
  <si>
    <t>Frequency</t>
  </si>
  <si>
    <t>Valid</t>
  </si>
  <si>
    <t>African-American/Non-Hispanic</t>
  </si>
  <si>
    <t>Filipino</t>
  </si>
  <si>
    <t>American Indian/Alaskan Native</t>
  </si>
  <si>
    <t>Unknown/Non-respondent</t>
  </si>
  <si>
    <t>Total</t>
  </si>
  <si>
    <t>GCCCD Students 2011-2012</t>
  </si>
  <si>
    <t>GCCCD Employees 2011-2012</t>
  </si>
  <si>
    <t>GCCCD Boundary 2010 Census</t>
  </si>
  <si>
    <t>San Diego Region 2010 Census</t>
  </si>
  <si>
    <t>GCCCD Boundary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</si>
</sst>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3" fillId="6" borderId="10" xfId="0" applyFont="1" applyFill="1" applyBorder="1" applyAlignment="1">
      <alignment horizontal="center" wrapText="1"/>
    </xf>
    <xf numFmtId="164" fontId="3" fillId="0" borderId="11" xfId="0" applyNumberFormat="1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center" wrapText="1"/>
    </xf>
    <xf numFmtId="164" fontId="3" fillId="0" borderId="12" xfId="0" applyNumberFormat="1" applyFont="1" applyBorder="1" applyAlignment="1">
      <alignment horizontal="center" wrapText="1"/>
    </xf>
    <xf numFmtId="164" fontId="3" fillId="0" borderId="13" xfId="0" applyNumberFormat="1" applyFont="1" applyBorder="1" applyAlignment="1">
      <alignment horizontal="center" wrapText="1"/>
    </xf>
    <xf numFmtId="0" fontId="4" fillId="0" borderId="0" xfId="0" applyFont="1"/>
    <xf numFmtId="164" fontId="4" fillId="0" borderId="0" xfId="0" applyNumberFormat="1" applyFont="1"/>
    <xf numFmtId="0" fontId="4" fillId="4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0" fontId="4" fillId="2" borderId="18" xfId="0" applyFont="1" applyFill="1" applyBorder="1"/>
    <xf numFmtId="1" fontId="4" fillId="2" borderId="19" xfId="0" applyNumberFormat="1" applyFont="1" applyFill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 wrapText="1"/>
    </xf>
    <xf numFmtId="164" fontId="2" fillId="3" borderId="6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GCCCD</a:t>
            </a:r>
            <a:r>
              <a:rPr lang="en-US" sz="1400" baseline="0"/>
              <a:t> Ethnicity Data Comparison</a:t>
            </a:r>
          </a:p>
          <a:p>
            <a:pPr>
              <a:defRPr/>
            </a:pPr>
            <a:r>
              <a:rPr lang="en-US" sz="1000" baseline="0"/>
              <a:t>Totals for All Job Classifications </a:t>
            </a:r>
            <a:endParaRPr lang="en-US" sz="10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Sheet2!$B$2</c:f>
              <c:strCache>
                <c:ptCount val="1"/>
                <c:pt idx="0">
                  <c:v>Cuyamaca</c:v>
                </c:pt>
              </c:strCache>
            </c:strRef>
          </c:tx>
          <c:invertIfNegative val="0"/>
          <c:cat>
            <c:strRef>
              <c:f>Sheet2!$A$3:$A$10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Hispanic</c:v>
                </c:pt>
                <c:pt idx="3">
                  <c:v>Native American</c:v>
                </c:pt>
                <c:pt idx="4">
                  <c:v>Pacific Islander</c:v>
                </c:pt>
                <c:pt idx="5">
                  <c:v>White</c:v>
                </c:pt>
                <c:pt idx="6">
                  <c:v>Unknown/Other</c:v>
                </c:pt>
                <c:pt idx="7">
                  <c:v>Two or More</c:v>
                </c:pt>
              </c:strCache>
            </c:strRef>
          </c:cat>
          <c:val>
            <c:numRef>
              <c:f>Sheet2!$B$3:$B$10</c:f>
              <c:numCache>
                <c:formatCode>0.0%</c:formatCode>
                <c:ptCount val="8"/>
                <c:pt idx="0">
                  <c:v>3.7906137184115521E-2</c:v>
                </c:pt>
                <c:pt idx="1">
                  <c:v>3.0685920577617327E-2</c:v>
                </c:pt>
                <c:pt idx="2">
                  <c:v>0.12093862815884476</c:v>
                </c:pt>
                <c:pt idx="3">
                  <c:v>1.6245487364620937E-2</c:v>
                </c:pt>
                <c:pt idx="4">
                  <c:v>3.9711191335740074E-2</c:v>
                </c:pt>
                <c:pt idx="5">
                  <c:v>0.74187725631768953</c:v>
                </c:pt>
                <c:pt idx="6">
                  <c:v>1.263537906137184E-2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Sheet2!$C$2</c:f>
              <c:strCache>
                <c:ptCount val="1"/>
                <c:pt idx="0">
                  <c:v>Grossmont</c:v>
                </c:pt>
              </c:strCache>
            </c:strRef>
          </c:tx>
          <c:invertIfNegative val="0"/>
          <c:cat>
            <c:strRef>
              <c:f>Sheet2!$A$3:$A$10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Hispanic</c:v>
                </c:pt>
                <c:pt idx="3">
                  <c:v>Native American</c:v>
                </c:pt>
                <c:pt idx="4">
                  <c:v>Pacific Islander</c:v>
                </c:pt>
                <c:pt idx="5">
                  <c:v>White</c:v>
                </c:pt>
                <c:pt idx="6">
                  <c:v>Unknown/Other</c:v>
                </c:pt>
                <c:pt idx="7">
                  <c:v>Two or More</c:v>
                </c:pt>
              </c:strCache>
            </c:strRef>
          </c:cat>
          <c:val>
            <c:numRef>
              <c:f>Sheet2!$C$3:$C$10</c:f>
              <c:numCache>
                <c:formatCode>0.0%</c:formatCode>
                <c:ptCount val="8"/>
                <c:pt idx="0">
                  <c:v>5.7276995305164322E-2</c:v>
                </c:pt>
                <c:pt idx="1">
                  <c:v>3.9436619718309862E-2</c:v>
                </c:pt>
                <c:pt idx="2">
                  <c:v>0.13239436619718309</c:v>
                </c:pt>
                <c:pt idx="3">
                  <c:v>6.5727699530516428E-3</c:v>
                </c:pt>
                <c:pt idx="4">
                  <c:v>3.0046948356807511E-2</c:v>
                </c:pt>
                <c:pt idx="5">
                  <c:v>0.72300469483568075</c:v>
                </c:pt>
                <c:pt idx="6">
                  <c:v>1.1267605633802818E-2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Sheet2!$D$2</c:f>
              <c:strCache>
                <c:ptCount val="1"/>
                <c:pt idx="0">
                  <c:v>District Offices</c:v>
                </c:pt>
              </c:strCache>
            </c:strRef>
          </c:tx>
          <c:invertIfNegative val="0"/>
          <c:cat>
            <c:strRef>
              <c:f>Sheet2!$A$3:$A$10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Hispanic</c:v>
                </c:pt>
                <c:pt idx="3">
                  <c:v>Native American</c:v>
                </c:pt>
                <c:pt idx="4">
                  <c:v>Pacific Islander</c:v>
                </c:pt>
                <c:pt idx="5">
                  <c:v>White</c:v>
                </c:pt>
                <c:pt idx="6">
                  <c:v>Unknown/Other</c:v>
                </c:pt>
                <c:pt idx="7">
                  <c:v>Two or More</c:v>
                </c:pt>
              </c:strCache>
            </c:strRef>
          </c:cat>
          <c:val>
            <c:numRef>
              <c:f>Sheet2!$D$3:$D$10</c:f>
              <c:numCache>
                <c:formatCode>0.0%</c:formatCode>
                <c:ptCount val="8"/>
                <c:pt idx="0">
                  <c:v>6.5217391304347824E-2</c:v>
                </c:pt>
                <c:pt idx="1">
                  <c:v>9.7826086956521743E-2</c:v>
                </c:pt>
                <c:pt idx="2">
                  <c:v>0.14130434782608695</c:v>
                </c:pt>
                <c:pt idx="3">
                  <c:v>3.2608695652173912E-2</c:v>
                </c:pt>
                <c:pt idx="4">
                  <c:v>3.2608695652173912E-2</c:v>
                </c:pt>
                <c:pt idx="5">
                  <c:v>0.60869565217391308</c:v>
                </c:pt>
                <c:pt idx="6">
                  <c:v>2.1739130434782608E-2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Sheet2!$E$2</c:f>
              <c:strCache>
                <c:ptCount val="1"/>
                <c:pt idx="0">
                  <c:v>GCCCD All Sites</c:v>
                </c:pt>
              </c:strCache>
            </c:strRef>
          </c:tx>
          <c:invertIfNegative val="0"/>
          <c:cat>
            <c:strRef>
              <c:f>Sheet2!$A$3:$A$10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Hispanic</c:v>
                </c:pt>
                <c:pt idx="3">
                  <c:v>Native American</c:v>
                </c:pt>
                <c:pt idx="4">
                  <c:v>Pacific Islander</c:v>
                </c:pt>
                <c:pt idx="5">
                  <c:v>White</c:v>
                </c:pt>
                <c:pt idx="6">
                  <c:v>Unknown/Other</c:v>
                </c:pt>
                <c:pt idx="7">
                  <c:v>Two or More</c:v>
                </c:pt>
              </c:strCache>
            </c:strRef>
          </c:cat>
          <c:val>
            <c:numRef>
              <c:f>Sheet2!$E$3:$E$10</c:f>
              <c:numCache>
                <c:formatCode>0.0%</c:formatCode>
                <c:ptCount val="8"/>
                <c:pt idx="0">
                  <c:v>5.06485484867202E-2</c:v>
                </c:pt>
                <c:pt idx="1">
                  <c:v>3.6442248301420628E-2</c:v>
                </c:pt>
                <c:pt idx="2">
                  <c:v>0.12847436689314393</c:v>
                </c:pt>
                <c:pt idx="3">
                  <c:v>9.8826436071649173E-3</c:v>
                </c:pt>
                <c:pt idx="4">
                  <c:v>3.3353922174181594E-2</c:v>
                </c:pt>
                <c:pt idx="5">
                  <c:v>0.72946263125386046</c:v>
                </c:pt>
                <c:pt idx="6">
                  <c:v>1.1735639283508339E-2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Sheet2!$F$2</c:f>
              <c:strCache>
                <c:ptCount val="1"/>
                <c:pt idx="0">
                  <c:v>GCCCD Boundary</c:v>
                </c:pt>
              </c:strCache>
            </c:strRef>
          </c:tx>
          <c:invertIfNegative val="0"/>
          <c:cat>
            <c:strRef>
              <c:f>Sheet2!$A$3:$A$10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Hispanic</c:v>
                </c:pt>
                <c:pt idx="3">
                  <c:v>Native American</c:v>
                </c:pt>
                <c:pt idx="4">
                  <c:v>Pacific Islander</c:v>
                </c:pt>
                <c:pt idx="5">
                  <c:v>White</c:v>
                </c:pt>
                <c:pt idx="6">
                  <c:v>Unknown/Other</c:v>
                </c:pt>
                <c:pt idx="7">
                  <c:v>Two or More</c:v>
                </c:pt>
              </c:strCache>
            </c:strRef>
          </c:cat>
          <c:val>
            <c:numRef>
              <c:f>Sheet2!$F$3:$F$10</c:f>
              <c:numCache>
                <c:formatCode>0.0%</c:formatCode>
                <c:ptCount val="8"/>
                <c:pt idx="0">
                  <c:v>4.045299472948171E-2</c:v>
                </c:pt>
                <c:pt idx="1">
                  <c:v>5.8273385917157992E-2</c:v>
                </c:pt>
                <c:pt idx="2">
                  <c:v>0.251288717749932</c:v>
                </c:pt>
                <c:pt idx="3">
                  <c:v>7.2922043016509725E-3</c:v>
                </c:pt>
                <c:pt idx="4">
                  <c:v>4.9107267147388192E-3</c:v>
                </c:pt>
                <c:pt idx="5">
                  <c:v>0.59970188697832894</c:v>
                </c:pt>
                <c:pt idx="6">
                  <c:v>1.8931890169337619E-3</c:v>
                </c:pt>
                <c:pt idx="7">
                  <c:v>3.6186894591775765E-2</c:v>
                </c:pt>
              </c:numCache>
            </c:numRef>
          </c:val>
        </c:ser>
        <c:ser>
          <c:idx val="5"/>
          <c:order val="5"/>
          <c:tx>
            <c:strRef>
              <c:f>Sheet2!$G$2</c:f>
              <c:strCache>
                <c:ptCount val="1"/>
                <c:pt idx="0">
                  <c:v>San Diego Region</c:v>
                </c:pt>
              </c:strCache>
            </c:strRef>
          </c:tx>
          <c:invertIfNegative val="0"/>
          <c:cat>
            <c:strRef>
              <c:f>Sheet2!$A$3:$A$10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Hispanic</c:v>
                </c:pt>
                <c:pt idx="3">
                  <c:v>Native American</c:v>
                </c:pt>
                <c:pt idx="4">
                  <c:v>Pacific Islander</c:v>
                </c:pt>
                <c:pt idx="5">
                  <c:v>White</c:v>
                </c:pt>
                <c:pt idx="6">
                  <c:v>Unknown/Other</c:v>
                </c:pt>
                <c:pt idx="7">
                  <c:v>Two or More</c:v>
                </c:pt>
              </c:strCache>
            </c:strRef>
          </c:cat>
          <c:val>
            <c:numRef>
              <c:f>Sheet2!$G$3:$G$10</c:f>
              <c:numCache>
                <c:formatCode>0.0%</c:formatCode>
                <c:ptCount val="8"/>
                <c:pt idx="0">
                  <c:v>0.10598540438398314</c:v>
                </c:pt>
                <c:pt idx="1">
                  <c:v>4.7361930764352425E-2</c:v>
                </c:pt>
                <c:pt idx="2">
                  <c:v>0.32027391090981749</c:v>
                </c:pt>
                <c:pt idx="3">
                  <c:v>4.5546282395350652E-3</c:v>
                </c:pt>
                <c:pt idx="4">
                  <c:v>4.3627251912811398E-3</c:v>
                </c:pt>
                <c:pt idx="5">
                  <c:v>0.48461884145480605</c:v>
                </c:pt>
                <c:pt idx="6">
                  <c:v>2.1694090387628004E-3</c:v>
                </c:pt>
                <c:pt idx="7">
                  <c:v>3.0673150017461886E-2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71552"/>
        <c:axId val="146342272"/>
      </c:barChart>
      <c:catAx>
        <c:axId val="146471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6342272"/>
        <c:crosses val="autoZero"/>
        <c:auto val="1"/>
        <c:lblAlgn val="ctr"/>
        <c:lblOffset val="100"/>
        <c:noMultiLvlLbl val="0"/>
      </c:catAx>
      <c:valAx>
        <c:axId val="146342272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1464715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Comparison of Students, Employees and Community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Sheet2!$M$2</c:f>
              <c:strCache>
                <c:ptCount val="1"/>
                <c:pt idx="0">
                  <c:v>GCCCD Students 2011-2012</c:v>
                </c:pt>
              </c:strCache>
            </c:strRef>
          </c:tx>
          <c:invertIfNegative val="0"/>
          <c:cat>
            <c:strRef>
              <c:f>Sheet2!$L$3:$L$10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Hispanic</c:v>
                </c:pt>
                <c:pt idx="3">
                  <c:v>Native American</c:v>
                </c:pt>
                <c:pt idx="4">
                  <c:v>Pacific Islander</c:v>
                </c:pt>
                <c:pt idx="5">
                  <c:v>White</c:v>
                </c:pt>
                <c:pt idx="6">
                  <c:v>Unknown/Other</c:v>
                </c:pt>
                <c:pt idx="7">
                  <c:v>Two or More</c:v>
                </c:pt>
              </c:strCache>
            </c:strRef>
          </c:cat>
          <c:val>
            <c:numRef>
              <c:f>Sheet2!$M$3:$M$10</c:f>
              <c:numCache>
                <c:formatCode>0.0%</c:formatCode>
                <c:ptCount val="8"/>
                <c:pt idx="0">
                  <c:v>5.4230663531710889E-2</c:v>
                </c:pt>
                <c:pt idx="1">
                  <c:v>7.2796115911936243E-2</c:v>
                </c:pt>
                <c:pt idx="2">
                  <c:v>0.27628324528993248</c:v>
                </c:pt>
                <c:pt idx="3">
                  <c:v>4.7329689456166602E-3</c:v>
                </c:pt>
                <c:pt idx="4">
                  <c:v>4.1924944273107577E-2</c:v>
                </c:pt>
                <c:pt idx="5">
                  <c:v>0.44557085712540839</c:v>
                </c:pt>
                <c:pt idx="6">
                  <c:v>3.4810223212922528E-2</c:v>
                </c:pt>
                <c:pt idx="7">
                  <c:v>6.9650981709365165E-2</c:v>
                </c:pt>
              </c:numCache>
            </c:numRef>
          </c:val>
        </c:ser>
        <c:ser>
          <c:idx val="1"/>
          <c:order val="1"/>
          <c:tx>
            <c:strRef>
              <c:f>Sheet2!$N$2</c:f>
              <c:strCache>
                <c:ptCount val="1"/>
                <c:pt idx="0">
                  <c:v>GCCCD Employees 2011-2012</c:v>
                </c:pt>
              </c:strCache>
            </c:strRef>
          </c:tx>
          <c:invertIfNegative val="0"/>
          <c:cat>
            <c:strRef>
              <c:f>Sheet2!$L$3:$L$10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Hispanic</c:v>
                </c:pt>
                <c:pt idx="3">
                  <c:v>Native American</c:v>
                </c:pt>
                <c:pt idx="4">
                  <c:v>Pacific Islander</c:v>
                </c:pt>
                <c:pt idx="5">
                  <c:v>White</c:v>
                </c:pt>
                <c:pt idx="6">
                  <c:v>Unknown/Other</c:v>
                </c:pt>
                <c:pt idx="7">
                  <c:v>Two or More</c:v>
                </c:pt>
              </c:strCache>
            </c:strRef>
          </c:cat>
          <c:val>
            <c:numRef>
              <c:f>Sheet2!$N$3:$N$10</c:f>
              <c:numCache>
                <c:formatCode>0.0%</c:formatCode>
                <c:ptCount val="8"/>
                <c:pt idx="0">
                  <c:v>5.06485484867202E-2</c:v>
                </c:pt>
                <c:pt idx="1">
                  <c:v>3.6442248301420628E-2</c:v>
                </c:pt>
                <c:pt idx="2">
                  <c:v>0.12847436689314393</c:v>
                </c:pt>
                <c:pt idx="3">
                  <c:v>9.8826436071649173E-3</c:v>
                </c:pt>
                <c:pt idx="4">
                  <c:v>3.3353922174181594E-2</c:v>
                </c:pt>
                <c:pt idx="5">
                  <c:v>0.72946263125386046</c:v>
                </c:pt>
                <c:pt idx="6">
                  <c:v>1.1735639283508339E-2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Sheet2!$O$2</c:f>
              <c:strCache>
                <c:ptCount val="1"/>
                <c:pt idx="0">
                  <c:v>GCCCD Boundary 2010 Census</c:v>
                </c:pt>
              </c:strCache>
            </c:strRef>
          </c:tx>
          <c:invertIfNegative val="0"/>
          <c:cat>
            <c:strRef>
              <c:f>Sheet2!$L$3:$L$10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Hispanic</c:v>
                </c:pt>
                <c:pt idx="3">
                  <c:v>Native American</c:v>
                </c:pt>
                <c:pt idx="4">
                  <c:v>Pacific Islander</c:v>
                </c:pt>
                <c:pt idx="5">
                  <c:v>White</c:v>
                </c:pt>
                <c:pt idx="6">
                  <c:v>Unknown/Other</c:v>
                </c:pt>
                <c:pt idx="7">
                  <c:v>Two or More</c:v>
                </c:pt>
              </c:strCache>
            </c:strRef>
          </c:cat>
          <c:val>
            <c:numRef>
              <c:f>Sheet2!$O$3:$O$10</c:f>
              <c:numCache>
                <c:formatCode>0.0%</c:formatCode>
                <c:ptCount val="8"/>
                <c:pt idx="0">
                  <c:v>4.045299472948171E-2</c:v>
                </c:pt>
                <c:pt idx="1">
                  <c:v>5.8273385917157992E-2</c:v>
                </c:pt>
                <c:pt idx="2">
                  <c:v>0.251288717749932</c:v>
                </c:pt>
                <c:pt idx="3">
                  <c:v>7.2922043016509725E-3</c:v>
                </c:pt>
                <c:pt idx="4">
                  <c:v>4.9107267147388192E-3</c:v>
                </c:pt>
                <c:pt idx="5">
                  <c:v>0.59970188697832894</c:v>
                </c:pt>
                <c:pt idx="6">
                  <c:v>1.8931890169337619E-3</c:v>
                </c:pt>
                <c:pt idx="7">
                  <c:v>3.6186894591775765E-2</c:v>
                </c:pt>
              </c:numCache>
            </c:numRef>
          </c:val>
        </c:ser>
        <c:ser>
          <c:idx val="3"/>
          <c:order val="3"/>
          <c:tx>
            <c:strRef>
              <c:f>Sheet2!$P$2</c:f>
              <c:strCache>
                <c:ptCount val="1"/>
                <c:pt idx="0">
                  <c:v>San Diego Region 2010 Census</c:v>
                </c:pt>
              </c:strCache>
            </c:strRef>
          </c:tx>
          <c:invertIfNegative val="0"/>
          <c:cat>
            <c:strRef>
              <c:f>Sheet2!$L$3:$L$10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Hispanic</c:v>
                </c:pt>
                <c:pt idx="3">
                  <c:v>Native American</c:v>
                </c:pt>
                <c:pt idx="4">
                  <c:v>Pacific Islander</c:v>
                </c:pt>
                <c:pt idx="5">
                  <c:v>White</c:v>
                </c:pt>
                <c:pt idx="6">
                  <c:v>Unknown/Other</c:v>
                </c:pt>
                <c:pt idx="7">
                  <c:v>Two or More</c:v>
                </c:pt>
              </c:strCache>
            </c:strRef>
          </c:cat>
          <c:val>
            <c:numRef>
              <c:f>Sheet2!$P$3:$P$10</c:f>
              <c:numCache>
                <c:formatCode>0.0%</c:formatCode>
                <c:ptCount val="8"/>
                <c:pt idx="0">
                  <c:v>0.10598540438398314</c:v>
                </c:pt>
                <c:pt idx="1">
                  <c:v>4.7361930764352425E-2</c:v>
                </c:pt>
                <c:pt idx="2">
                  <c:v>0.32027391090981749</c:v>
                </c:pt>
                <c:pt idx="3">
                  <c:v>4.5546282395350652E-3</c:v>
                </c:pt>
                <c:pt idx="4">
                  <c:v>4.3627251912811398E-3</c:v>
                </c:pt>
                <c:pt idx="5">
                  <c:v>0.48461884145480605</c:v>
                </c:pt>
                <c:pt idx="6">
                  <c:v>2.1694090387628004E-3</c:v>
                </c:pt>
                <c:pt idx="7">
                  <c:v>3.0673150017461886E-2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93728"/>
        <c:axId val="146395520"/>
      </c:barChart>
      <c:catAx>
        <c:axId val="14639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46395520"/>
        <c:crosses val="autoZero"/>
        <c:auto val="1"/>
        <c:lblAlgn val="ctr"/>
        <c:lblOffset val="100"/>
        <c:noMultiLvlLbl val="0"/>
      </c:catAx>
      <c:valAx>
        <c:axId val="14639552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463937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GCCCD</a:t>
            </a:r>
            <a:r>
              <a:rPr lang="en-US" sz="1400" baseline="0"/>
              <a:t> Ethnicity Data Comparison</a:t>
            </a:r>
          </a:p>
          <a:p>
            <a:pPr>
              <a:defRPr/>
            </a:pPr>
            <a:r>
              <a:rPr lang="en-US" sz="1000" baseline="0"/>
              <a:t>Totals for All Job Classifications </a:t>
            </a:r>
            <a:endParaRPr lang="en-US" sz="10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Sheet2!$B$2</c:f>
              <c:strCache>
                <c:ptCount val="1"/>
                <c:pt idx="0">
                  <c:v>Cuyamaca</c:v>
                </c:pt>
              </c:strCache>
            </c:strRef>
          </c:tx>
          <c:invertIfNegative val="0"/>
          <c:cat>
            <c:strRef>
              <c:f>Sheet2!$A$3:$A$10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Hispanic</c:v>
                </c:pt>
                <c:pt idx="3">
                  <c:v>Native American</c:v>
                </c:pt>
                <c:pt idx="4">
                  <c:v>Pacific Islander</c:v>
                </c:pt>
                <c:pt idx="5">
                  <c:v>White</c:v>
                </c:pt>
                <c:pt idx="6">
                  <c:v>Unknown/Other</c:v>
                </c:pt>
                <c:pt idx="7">
                  <c:v>Two or More</c:v>
                </c:pt>
              </c:strCache>
            </c:strRef>
          </c:cat>
          <c:val>
            <c:numRef>
              <c:f>Sheet2!$B$3:$B$10</c:f>
              <c:numCache>
                <c:formatCode>0.0%</c:formatCode>
                <c:ptCount val="8"/>
                <c:pt idx="0">
                  <c:v>3.7906137184115521E-2</c:v>
                </c:pt>
                <c:pt idx="1">
                  <c:v>3.0685920577617327E-2</c:v>
                </c:pt>
                <c:pt idx="2">
                  <c:v>0.12093862815884476</c:v>
                </c:pt>
                <c:pt idx="3">
                  <c:v>1.6245487364620937E-2</c:v>
                </c:pt>
                <c:pt idx="4">
                  <c:v>3.9711191335740074E-2</c:v>
                </c:pt>
                <c:pt idx="5">
                  <c:v>0.74187725631768953</c:v>
                </c:pt>
                <c:pt idx="6">
                  <c:v>1.263537906137184E-2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Sheet2!$C$2</c:f>
              <c:strCache>
                <c:ptCount val="1"/>
                <c:pt idx="0">
                  <c:v>Grossmont</c:v>
                </c:pt>
              </c:strCache>
            </c:strRef>
          </c:tx>
          <c:invertIfNegative val="0"/>
          <c:cat>
            <c:strRef>
              <c:f>Sheet2!$A$3:$A$10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Hispanic</c:v>
                </c:pt>
                <c:pt idx="3">
                  <c:v>Native American</c:v>
                </c:pt>
                <c:pt idx="4">
                  <c:v>Pacific Islander</c:v>
                </c:pt>
                <c:pt idx="5">
                  <c:v>White</c:v>
                </c:pt>
                <c:pt idx="6">
                  <c:v>Unknown/Other</c:v>
                </c:pt>
                <c:pt idx="7">
                  <c:v>Two or More</c:v>
                </c:pt>
              </c:strCache>
            </c:strRef>
          </c:cat>
          <c:val>
            <c:numRef>
              <c:f>Sheet2!$C$3:$C$10</c:f>
              <c:numCache>
                <c:formatCode>0.0%</c:formatCode>
                <c:ptCount val="8"/>
                <c:pt idx="0">
                  <c:v>5.7276995305164322E-2</c:v>
                </c:pt>
                <c:pt idx="1">
                  <c:v>3.9436619718309862E-2</c:v>
                </c:pt>
                <c:pt idx="2">
                  <c:v>0.13239436619718309</c:v>
                </c:pt>
                <c:pt idx="3">
                  <c:v>6.5727699530516428E-3</c:v>
                </c:pt>
                <c:pt idx="4">
                  <c:v>3.0046948356807511E-2</c:v>
                </c:pt>
                <c:pt idx="5">
                  <c:v>0.72300469483568075</c:v>
                </c:pt>
                <c:pt idx="6">
                  <c:v>1.1267605633802818E-2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Sheet2!$D$2</c:f>
              <c:strCache>
                <c:ptCount val="1"/>
                <c:pt idx="0">
                  <c:v>District Offices</c:v>
                </c:pt>
              </c:strCache>
            </c:strRef>
          </c:tx>
          <c:invertIfNegative val="0"/>
          <c:cat>
            <c:strRef>
              <c:f>Sheet2!$A$3:$A$10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Hispanic</c:v>
                </c:pt>
                <c:pt idx="3">
                  <c:v>Native American</c:v>
                </c:pt>
                <c:pt idx="4">
                  <c:v>Pacific Islander</c:v>
                </c:pt>
                <c:pt idx="5">
                  <c:v>White</c:v>
                </c:pt>
                <c:pt idx="6">
                  <c:v>Unknown/Other</c:v>
                </c:pt>
                <c:pt idx="7">
                  <c:v>Two or More</c:v>
                </c:pt>
              </c:strCache>
            </c:strRef>
          </c:cat>
          <c:val>
            <c:numRef>
              <c:f>Sheet2!$D$3:$D$10</c:f>
              <c:numCache>
                <c:formatCode>0.0%</c:formatCode>
                <c:ptCount val="8"/>
                <c:pt idx="0">
                  <c:v>6.5217391304347824E-2</c:v>
                </c:pt>
                <c:pt idx="1">
                  <c:v>9.7826086956521743E-2</c:v>
                </c:pt>
                <c:pt idx="2">
                  <c:v>0.14130434782608695</c:v>
                </c:pt>
                <c:pt idx="3">
                  <c:v>3.2608695652173912E-2</c:v>
                </c:pt>
                <c:pt idx="4">
                  <c:v>3.2608695652173912E-2</c:v>
                </c:pt>
                <c:pt idx="5">
                  <c:v>0.60869565217391308</c:v>
                </c:pt>
                <c:pt idx="6">
                  <c:v>2.1739130434782608E-2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Sheet2!$E$2</c:f>
              <c:strCache>
                <c:ptCount val="1"/>
                <c:pt idx="0">
                  <c:v>GCCCD All Sites</c:v>
                </c:pt>
              </c:strCache>
            </c:strRef>
          </c:tx>
          <c:invertIfNegative val="0"/>
          <c:cat>
            <c:strRef>
              <c:f>Sheet2!$A$3:$A$10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Hispanic</c:v>
                </c:pt>
                <c:pt idx="3">
                  <c:v>Native American</c:v>
                </c:pt>
                <c:pt idx="4">
                  <c:v>Pacific Islander</c:v>
                </c:pt>
                <c:pt idx="5">
                  <c:v>White</c:v>
                </c:pt>
                <c:pt idx="6">
                  <c:v>Unknown/Other</c:v>
                </c:pt>
                <c:pt idx="7">
                  <c:v>Two or More</c:v>
                </c:pt>
              </c:strCache>
            </c:strRef>
          </c:cat>
          <c:val>
            <c:numRef>
              <c:f>Sheet2!$E$3:$E$10</c:f>
              <c:numCache>
                <c:formatCode>0.0%</c:formatCode>
                <c:ptCount val="8"/>
                <c:pt idx="0">
                  <c:v>5.06485484867202E-2</c:v>
                </c:pt>
                <c:pt idx="1">
                  <c:v>3.6442248301420628E-2</c:v>
                </c:pt>
                <c:pt idx="2">
                  <c:v>0.12847436689314393</c:v>
                </c:pt>
                <c:pt idx="3">
                  <c:v>9.8826436071649173E-3</c:v>
                </c:pt>
                <c:pt idx="4">
                  <c:v>3.3353922174181594E-2</c:v>
                </c:pt>
                <c:pt idx="5">
                  <c:v>0.72946263125386046</c:v>
                </c:pt>
                <c:pt idx="6">
                  <c:v>1.1735639283508339E-2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Sheet2!$F$2</c:f>
              <c:strCache>
                <c:ptCount val="1"/>
                <c:pt idx="0">
                  <c:v>GCCCD Boundary</c:v>
                </c:pt>
              </c:strCache>
            </c:strRef>
          </c:tx>
          <c:invertIfNegative val="0"/>
          <c:cat>
            <c:strRef>
              <c:f>Sheet2!$A$3:$A$10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Hispanic</c:v>
                </c:pt>
                <c:pt idx="3">
                  <c:v>Native American</c:v>
                </c:pt>
                <c:pt idx="4">
                  <c:v>Pacific Islander</c:v>
                </c:pt>
                <c:pt idx="5">
                  <c:v>White</c:v>
                </c:pt>
                <c:pt idx="6">
                  <c:v>Unknown/Other</c:v>
                </c:pt>
                <c:pt idx="7">
                  <c:v>Two or More</c:v>
                </c:pt>
              </c:strCache>
            </c:strRef>
          </c:cat>
          <c:val>
            <c:numRef>
              <c:f>Sheet2!$F$3:$F$10</c:f>
              <c:numCache>
                <c:formatCode>0.0%</c:formatCode>
                <c:ptCount val="8"/>
                <c:pt idx="0">
                  <c:v>4.045299472948171E-2</c:v>
                </c:pt>
                <c:pt idx="1">
                  <c:v>5.8273385917157992E-2</c:v>
                </c:pt>
                <c:pt idx="2">
                  <c:v>0.251288717749932</c:v>
                </c:pt>
                <c:pt idx="3">
                  <c:v>7.2922043016509725E-3</c:v>
                </c:pt>
                <c:pt idx="4">
                  <c:v>4.9107267147388192E-3</c:v>
                </c:pt>
                <c:pt idx="5">
                  <c:v>0.59970188697832894</c:v>
                </c:pt>
                <c:pt idx="6">
                  <c:v>1.8931890169337619E-3</c:v>
                </c:pt>
                <c:pt idx="7">
                  <c:v>3.6186894591775765E-2</c:v>
                </c:pt>
              </c:numCache>
            </c:numRef>
          </c:val>
        </c:ser>
        <c:ser>
          <c:idx val="5"/>
          <c:order val="5"/>
          <c:tx>
            <c:strRef>
              <c:f>Sheet2!$G$2</c:f>
              <c:strCache>
                <c:ptCount val="1"/>
                <c:pt idx="0">
                  <c:v>San Diego Region</c:v>
                </c:pt>
              </c:strCache>
            </c:strRef>
          </c:tx>
          <c:invertIfNegative val="0"/>
          <c:cat>
            <c:strRef>
              <c:f>Sheet2!$A$3:$A$10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Hispanic</c:v>
                </c:pt>
                <c:pt idx="3">
                  <c:v>Native American</c:v>
                </c:pt>
                <c:pt idx="4">
                  <c:v>Pacific Islander</c:v>
                </c:pt>
                <c:pt idx="5">
                  <c:v>White</c:v>
                </c:pt>
                <c:pt idx="6">
                  <c:v>Unknown/Other</c:v>
                </c:pt>
                <c:pt idx="7">
                  <c:v>Two or More</c:v>
                </c:pt>
              </c:strCache>
            </c:strRef>
          </c:cat>
          <c:val>
            <c:numRef>
              <c:f>Sheet2!$G$3:$G$10</c:f>
              <c:numCache>
                <c:formatCode>0.0%</c:formatCode>
                <c:ptCount val="8"/>
                <c:pt idx="0">
                  <c:v>0.10598540438398314</c:v>
                </c:pt>
                <c:pt idx="1">
                  <c:v>4.7361930764352425E-2</c:v>
                </c:pt>
                <c:pt idx="2">
                  <c:v>0.32027391090981749</c:v>
                </c:pt>
                <c:pt idx="3">
                  <c:v>4.5546282395350652E-3</c:v>
                </c:pt>
                <c:pt idx="4">
                  <c:v>4.3627251912811398E-3</c:v>
                </c:pt>
                <c:pt idx="5">
                  <c:v>0.48461884145480605</c:v>
                </c:pt>
                <c:pt idx="6">
                  <c:v>2.1694090387628004E-3</c:v>
                </c:pt>
                <c:pt idx="7">
                  <c:v>3.0673150017461886E-2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21248"/>
        <c:axId val="146422784"/>
      </c:barChart>
      <c:catAx>
        <c:axId val="1464212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6422784"/>
        <c:crosses val="autoZero"/>
        <c:auto val="1"/>
        <c:lblAlgn val="ctr"/>
        <c:lblOffset val="100"/>
        <c:noMultiLvlLbl val="0"/>
      </c:catAx>
      <c:valAx>
        <c:axId val="146422784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146421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Comparison of Students, Employees and Community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Sheet2!$M$2</c:f>
              <c:strCache>
                <c:ptCount val="1"/>
                <c:pt idx="0">
                  <c:v>GCCCD Students 2011-2012</c:v>
                </c:pt>
              </c:strCache>
            </c:strRef>
          </c:tx>
          <c:invertIfNegative val="0"/>
          <c:cat>
            <c:strRef>
              <c:f>Sheet2!$L$3:$L$10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Hispanic</c:v>
                </c:pt>
                <c:pt idx="3">
                  <c:v>Native American</c:v>
                </c:pt>
                <c:pt idx="4">
                  <c:v>Pacific Islander</c:v>
                </c:pt>
                <c:pt idx="5">
                  <c:v>White</c:v>
                </c:pt>
                <c:pt idx="6">
                  <c:v>Unknown/Other</c:v>
                </c:pt>
                <c:pt idx="7">
                  <c:v>Two or More</c:v>
                </c:pt>
              </c:strCache>
            </c:strRef>
          </c:cat>
          <c:val>
            <c:numRef>
              <c:f>Sheet2!$M$3:$M$10</c:f>
              <c:numCache>
                <c:formatCode>0.0%</c:formatCode>
                <c:ptCount val="8"/>
                <c:pt idx="0">
                  <c:v>5.4230663531710889E-2</c:v>
                </c:pt>
                <c:pt idx="1">
                  <c:v>7.2796115911936243E-2</c:v>
                </c:pt>
                <c:pt idx="2">
                  <c:v>0.27628324528993248</c:v>
                </c:pt>
                <c:pt idx="3">
                  <c:v>4.7329689456166602E-3</c:v>
                </c:pt>
                <c:pt idx="4">
                  <c:v>4.1924944273107577E-2</c:v>
                </c:pt>
                <c:pt idx="5">
                  <c:v>0.44557085712540839</c:v>
                </c:pt>
                <c:pt idx="6">
                  <c:v>3.4810223212922528E-2</c:v>
                </c:pt>
                <c:pt idx="7">
                  <c:v>6.9650981709365165E-2</c:v>
                </c:pt>
              </c:numCache>
            </c:numRef>
          </c:val>
        </c:ser>
        <c:ser>
          <c:idx val="1"/>
          <c:order val="1"/>
          <c:tx>
            <c:strRef>
              <c:f>Sheet2!$N$2</c:f>
              <c:strCache>
                <c:ptCount val="1"/>
                <c:pt idx="0">
                  <c:v>GCCCD Employees 2011-2012</c:v>
                </c:pt>
              </c:strCache>
            </c:strRef>
          </c:tx>
          <c:invertIfNegative val="0"/>
          <c:cat>
            <c:strRef>
              <c:f>Sheet2!$L$3:$L$10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Hispanic</c:v>
                </c:pt>
                <c:pt idx="3">
                  <c:v>Native American</c:v>
                </c:pt>
                <c:pt idx="4">
                  <c:v>Pacific Islander</c:v>
                </c:pt>
                <c:pt idx="5">
                  <c:v>White</c:v>
                </c:pt>
                <c:pt idx="6">
                  <c:v>Unknown/Other</c:v>
                </c:pt>
                <c:pt idx="7">
                  <c:v>Two or More</c:v>
                </c:pt>
              </c:strCache>
            </c:strRef>
          </c:cat>
          <c:val>
            <c:numRef>
              <c:f>Sheet2!$N$3:$N$10</c:f>
              <c:numCache>
                <c:formatCode>0.0%</c:formatCode>
                <c:ptCount val="8"/>
                <c:pt idx="0">
                  <c:v>5.06485484867202E-2</c:v>
                </c:pt>
                <c:pt idx="1">
                  <c:v>3.6442248301420628E-2</c:v>
                </c:pt>
                <c:pt idx="2">
                  <c:v>0.12847436689314393</c:v>
                </c:pt>
                <c:pt idx="3">
                  <c:v>9.8826436071649173E-3</c:v>
                </c:pt>
                <c:pt idx="4">
                  <c:v>3.3353922174181594E-2</c:v>
                </c:pt>
                <c:pt idx="5">
                  <c:v>0.72946263125386046</c:v>
                </c:pt>
                <c:pt idx="6">
                  <c:v>1.1735639283508339E-2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Sheet2!$O$2</c:f>
              <c:strCache>
                <c:ptCount val="1"/>
                <c:pt idx="0">
                  <c:v>GCCCD Boundary 2010 Census</c:v>
                </c:pt>
              </c:strCache>
            </c:strRef>
          </c:tx>
          <c:invertIfNegative val="0"/>
          <c:cat>
            <c:strRef>
              <c:f>Sheet2!$L$3:$L$10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Hispanic</c:v>
                </c:pt>
                <c:pt idx="3">
                  <c:v>Native American</c:v>
                </c:pt>
                <c:pt idx="4">
                  <c:v>Pacific Islander</c:v>
                </c:pt>
                <c:pt idx="5">
                  <c:v>White</c:v>
                </c:pt>
                <c:pt idx="6">
                  <c:v>Unknown/Other</c:v>
                </c:pt>
                <c:pt idx="7">
                  <c:v>Two or More</c:v>
                </c:pt>
              </c:strCache>
            </c:strRef>
          </c:cat>
          <c:val>
            <c:numRef>
              <c:f>Sheet2!$O$3:$O$10</c:f>
              <c:numCache>
                <c:formatCode>0.0%</c:formatCode>
                <c:ptCount val="8"/>
                <c:pt idx="0">
                  <c:v>4.045299472948171E-2</c:v>
                </c:pt>
                <c:pt idx="1">
                  <c:v>5.8273385917157992E-2</c:v>
                </c:pt>
                <c:pt idx="2">
                  <c:v>0.251288717749932</c:v>
                </c:pt>
                <c:pt idx="3">
                  <c:v>7.2922043016509725E-3</c:v>
                </c:pt>
                <c:pt idx="4">
                  <c:v>4.9107267147388192E-3</c:v>
                </c:pt>
                <c:pt idx="5">
                  <c:v>0.59970188697832894</c:v>
                </c:pt>
                <c:pt idx="6">
                  <c:v>1.8931890169337619E-3</c:v>
                </c:pt>
                <c:pt idx="7">
                  <c:v>3.6186894591775765E-2</c:v>
                </c:pt>
              </c:numCache>
            </c:numRef>
          </c:val>
        </c:ser>
        <c:ser>
          <c:idx val="3"/>
          <c:order val="3"/>
          <c:tx>
            <c:strRef>
              <c:f>Sheet2!$P$2</c:f>
              <c:strCache>
                <c:ptCount val="1"/>
                <c:pt idx="0">
                  <c:v>San Diego Region 2010 Census</c:v>
                </c:pt>
              </c:strCache>
            </c:strRef>
          </c:tx>
          <c:invertIfNegative val="0"/>
          <c:cat>
            <c:strRef>
              <c:f>Sheet2!$L$3:$L$10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Hispanic</c:v>
                </c:pt>
                <c:pt idx="3">
                  <c:v>Native American</c:v>
                </c:pt>
                <c:pt idx="4">
                  <c:v>Pacific Islander</c:v>
                </c:pt>
                <c:pt idx="5">
                  <c:v>White</c:v>
                </c:pt>
                <c:pt idx="6">
                  <c:v>Unknown/Other</c:v>
                </c:pt>
                <c:pt idx="7">
                  <c:v>Two or More</c:v>
                </c:pt>
              </c:strCache>
            </c:strRef>
          </c:cat>
          <c:val>
            <c:numRef>
              <c:f>Sheet2!$P$3:$P$10</c:f>
              <c:numCache>
                <c:formatCode>0.0%</c:formatCode>
                <c:ptCount val="8"/>
                <c:pt idx="0">
                  <c:v>0.10598540438398314</c:v>
                </c:pt>
                <c:pt idx="1">
                  <c:v>4.7361930764352425E-2</c:v>
                </c:pt>
                <c:pt idx="2">
                  <c:v>0.32027391090981749</c:v>
                </c:pt>
                <c:pt idx="3">
                  <c:v>4.5546282395350652E-3</c:v>
                </c:pt>
                <c:pt idx="4">
                  <c:v>4.3627251912811398E-3</c:v>
                </c:pt>
                <c:pt idx="5">
                  <c:v>0.48461884145480605</c:v>
                </c:pt>
                <c:pt idx="6">
                  <c:v>2.1694090387628004E-3</c:v>
                </c:pt>
                <c:pt idx="7">
                  <c:v>3.0673150017461886E-2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93824"/>
        <c:axId val="146895616"/>
      </c:barChart>
      <c:catAx>
        <c:axId val="146893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46895616"/>
        <c:crosses val="autoZero"/>
        <c:auto val="1"/>
        <c:lblAlgn val="ctr"/>
        <c:lblOffset val="100"/>
        <c:noMultiLvlLbl val="0"/>
      </c:catAx>
      <c:valAx>
        <c:axId val="14689561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468938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Sheet3!$A$3</c:f>
              <c:strCache>
                <c:ptCount val="1"/>
                <c:pt idx="0">
                  <c:v>Asian</c:v>
                </c:pt>
              </c:strCache>
            </c:strRef>
          </c:tx>
          <c:invertIfNegative val="0"/>
          <c:cat>
            <c:strRef>
              <c:f>Sheet3!$B$2:$I$2</c:f>
              <c:strCache>
                <c:ptCount val="8"/>
                <c:pt idx="0">
                  <c:v>Exec/Admin/Managerial</c:v>
                </c:pt>
                <c:pt idx="1">
                  <c:v>Prof Non-Faculty</c:v>
                </c:pt>
                <c:pt idx="2">
                  <c:v>Secretarial/Clerical</c:v>
                </c:pt>
                <c:pt idx="3">
                  <c:v>Technical &amp; Paraprofessional</c:v>
                </c:pt>
                <c:pt idx="4">
                  <c:v>Skilled Craft</c:v>
                </c:pt>
                <c:pt idx="5">
                  <c:v>Service &amp; Maintenance</c:v>
                </c:pt>
                <c:pt idx="6">
                  <c:v>Full-time Faculty</c:v>
                </c:pt>
                <c:pt idx="7">
                  <c:v>Part-time Faculty</c:v>
                </c:pt>
              </c:strCache>
            </c:strRef>
          </c:cat>
          <c:val>
            <c:numRef>
              <c:f>Sheet3!$B$3:$I$3</c:f>
              <c:numCache>
                <c:formatCode>0.0%</c:formatCode>
                <c:ptCount val="8"/>
                <c:pt idx="0">
                  <c:v>2.1276595744680851E-2</c:v>
                </c:pt>
                <c:pt idx="1">
                  <c:v>0</c:v>
                </c:pt>
                <c:pt idx="2">
                  <c:v>5.5214723926380369E-2</c:v>
                </c:pt>
                <c:pt idx="3">
                  <c:v>7.4626865671641784E-2</c:v>
                </c:pt>
                <c:pt idx="4">
                  <c:v>0</c:v>
                </c:pt>
                <c:pt idx="5">
                  <c:v>3.125E-2</c:v>
                </c:pt>
                <c:pt idx="6">
                  <c:v>5.7627118644067797E-2</c:v>
                </c:pt>
                <c:pt idx="7">
                  <c:v>5.1041666666666666E-2</c:v>
                </c:pt>
              </c:numCache>
            </c:numRef>
          </c:val>
        </c:ser>
        <c:ser>
          <c:idx val="1"/>
          <c:order val="1"/>
          <c:tx>
            <c:strRef>
              <c:f>Sheet3!$A$4</c:f>
              <c:strCache>
                <c:ptCount val="1"/>
                <c:pt idx="0">
                  <c:v>Black Non-Hispanic</c:v>
                </c:pt>
              </c:strCache>
            </c:strRef>
          </c:tx>
          <c:invertIfNegative val="0"/>
          <c:cat>
            <c:strRef>
              <c:f>Sheet3!$B$2:$I$2</c:f>
              <c:strCache>
                <c:ptCount val="8"/>
                <c:pt idx="0">
                  <c:v>Exec/Admin/Managerial</c:v>
                </c:pt>
                <c:pt idx="1">
                  <c:v>Prof Non-Faculty</c:v>
                </c:pt>
                <c:pt idx="2">
                  <c:v>Secretarial/Clerical</c:v>
                </c:pt>
                <c:pt idx="3">
                  <c:v>Technical &amp; Paraprofessional</c:v>
                </c:pt>
                <c:pt idx="4">
                  <c:v>Skilled Craft</c:v>
                </c:pt>
                <c:pt idx="5">
                  <c:v>Service &amp; Maintenance</c:v>
                </c:pt>
                <c:pt idx="6">
                  <c:v>Full-time Faculty</c:v>
                </c:pt>
                <c:pt idx="7">
                  <c:v>Part-time Faculty</c:v>
                </c:pt>
              </c:strCache>
            </c:strRef>
          </c:cat>
          <c:val>
            <c:numRef>
              <c:f>Sheet3!$B$4:$I$4</c:f>
              <c:numCache>
                <c:formatCode>0.0%</c:formatCode>
                <c:ptCount val="8"/>
                <c:pt idx="0">
                  <c:v>6.3829787234042548E-2</c:v>
                </c:pt>
                <c:pt idx="1">
                  <c:v>0.16129032258064516</c:v>
                </c:pt>
                <c:pt idx="2">
                  <c:v>3.0674846625766871E-2</c:v>
                </c:pt>
                <c:pt idx="3">
                  <c:v>6.7164179104477612E-2</c:v>
                </c:pt>
                <c:pt idx="4">
                  <c:v>0</c:v>
                </c:pt>
                <c:pt idx="5">
                  <c:v>0.140625</c:v>
                </c:pt>
                <c:pt idx="6">
                  <c:v>3.3898305084745763E-2</c:v>
                </c:pt>
                <c:pt idx="7">
                  <c:v>2.8125000000000001E-2</c:v>
                </c:pt>
              </c:numCache>
            </c:numRef>
          </c:val>
        </c:ser>
        <c:ser>
          <c:idx val="2"/>
          <c:order val="2"/>
          <c:tx>
            <c:strRef>
              <c:f>Sheet3!$A$5</c:f>
              <c:strCache>
                <c:ptCount val="1"/>
                <c:pt idx="0">
                  <c:v>Hispanic</c:v>
                </c:pt>
              </c:strCache>
            </c:strRef>
          </c:tx>
          <c:invertIfNegative val="0"/>
          <c:cat>
            <c:strRef>
              <c:f>Sheet3!$B$2:$I$2</c:f>
              <c:strCache>
                <c:ptCount val="8"/>
                <c:pt idx="0">
                  <c:v>Exec/Admin/Managerial</c:v>
                </c:pt>
                <c:pt idx="1">
                  <c:v>Prof Non-Faculty</c:v>
                </c:pt>
                <c:pt idx="2">
                  <c:v>Secretarial/Clerical</c:v>
                </c:pt>
                <c:pt idx="3">
                  <c:v>Technical &amp; Paraprofessional</c:v>
                </c:pt>
                <c:pt idx="4">
                  <c:v>Skilled Craft</c:v>
                </c:pt>
                <c:pt idx="5">
                  <c:v>Service &amp; Maintenance</c:v>
                </c:pt>
                <c:pt idx="6">
                  <c:v>Full-time Faculty</c:v>
                </c:pt>
                <c:pt idx="7">
                  <c:v>Part-time Faculty</c:v>
                </c:pt>
              </c:strCache>
            </c:strRef>
          </c:cat>
          <c:val>
            <c:numRef>
              <c:f>Sheet3!$B$5:$I$5</c:f>
              <c:numCache>
                <c:formatCode>0.0%</c:formatCode>
                <c:ptCount val="8"/>
                <c:pt idx="0">
                  <c:v>6.3829787234042548E-2</c:v>
                </c:pt>
                <c:pt idx="1">
                  <c:v>9.6774193548387094E-2</c:v>
                </c:pt>
                <c:pt idx="2">
                  <c:v>0.22085889570552147</c:v>
                </c:pt>
                <c:pt idx="3">
                  <c:v>0.11194029850746269</c:v>
                </c:pt>
                <c:pt idx="4">
                  <c:v>0.11764705882352941</c:v>
                </c:pt>
                <c:pt idx="5">
                  <c:v>0.265625</c:v>
                </c:pt>
                <c:pt idx="6">
                  <c:v>0.13898305084745763</c:v>
                </c:pt>
                <c:pt idx="7">
                  <c:v>0.10833333333333334</c:v>
                </c:pt>
              </c:numCache>
            </c:numRef>
          </c:val>
        </c:ser>
        <c:ser>
          <c:idx val="3"/>
          <c:order val="3"/>
          <c:tx>
            <c:strRef>
              <c:f>Sheet3!$A$6</c:f>
              <c:strCache>
                <c:ptCount val="1"/>
                <c:pt idx="0">
                  <c:v>Native American</c:v>
                </c:pt>
              </c:strCache>
            </c:strRef>
          </c:tx>
          <c:invertIfNegative val="0"/>
          <c:cat>
            <c:strRef>
              <c:f>Sheet3!$B$2:$I$2</c:f>
              <c:strCache>
                <c:ptCount val="8"/>
                <c:pt idx="0">
                  <c:v>Exec/Admin/Managerial</c:v>
                </c:pt>
                <c:pt idx="1">
                  <c:v>Prof Non-Faculty</c:v>
                </c:pt>
                <c:pt idx="2">
                  <c:v>Secretarial/Clerical</c:v>
                </c:pt>
                <c:pt idx="3">
                  <c:v>Technical &amp; Paraprofessional</c:v>
                </c:pt>
                <c:pt idx="4">
                  <c:v>Skilled Craft</c:v>
                </c:pt>
                <c:pt idx="5">
                  <c:v>Service &amp; Maintenance</c:v>
                </c:pt>
                <c:pt idx="6">
                  <c:v>Full-time Faculty</c:v>
                </c:pt>
                <c:pt idx="7">
                  <c:v>Part-time Faculty</c:v>
                </c:pt>
              </c:strCache>
            </c:strRef>
          </c:cat>
          <c:val>
            <c:numRef>
              <c:f>Sheet3!$B$6:$I$6</c:f>
              <c:numCache>
                <c:formatCode>0.0%</c:formatCode>
                <c:ptCount val="8"/>
                <c:pt idx="0">
                  <c:v>2.1276595744680851E-2</c:v>
                </c:pt>
                <c:pt idx="1">
                  <c:v>0</c:v>
                </c:pt>
                <c:pt idx="2">
                  <c:v>3.0674846625766871E-2</c:v>
                </c:pt>
                <c:pt idx="3">
                  <c:v>2.2388059701492536E-2</c:v>
                </c:pt>
                <c:pt idx="4">
                  <c:v>0</c:v>
                </c:pt>
                <c:pt idx="5">
                  <c:v>1.5625E-2</c:v>
                </c:pt>
                <c:pt idx="6">
                  <c:v>6.7796610169491523E-3</c:v>
                </c:pt>
                <c:pt idx="7">
                  <c:v>7.2916666666666668E-3</c:v>
                </c:pt>
              </c:numCache>
            </c:numRef>
          </c:val>
        </c:ser>
        <c:ser>
          <c:idx val="4"/>
          <c:order val="4"/>
          <c:tx>
            <c:strRef>
              <c:f>Sheet3!$A$7</c:f>
              <c:strCache>
                <c:ptCount val="1"/>
                <c:pt idx="0">
                  <c:v>Pacific Islander</c:v>
                </c:pt>
              </c:strCache>
            </c:strRef>
          </c:tx>
          <c:invertIfNegative val="0"/>
          <c:cat>
            <c:strRef>
              <c:f>Sheet3!$B$2:$I$2</c:f>
              <c:strCache>
                <c:ptCount val="8"/>
                <c:pt idx="0">
                  <c:v>Exec/Admin/Managerial</c:v>
                </c:pt>
                <c:pt idx="1">
                  <c:v>Prof Non-Faculty</c:v>
                </c:pt>
                <c:pt idx="2">
                  <c:v>Secretarial/Clerical</c:v>
                </c:pt>
                <c:pt idx="3">
                  <c:v>Technical &amp; Paraprofessional</c:v>
                </c:pt>
                <c:pt idx="4">
                  <c:v>Skilled Craft</c:v>
                </c:pt>
                <c:pt idx="5">
                  <c:v>Service &amp; Maintenance</c:v>
                </c:pt>
                <c:pt idx="6">
                  <c:v>Full-time Faculty</c:v>
                </c:pt>
                <c:pt idx="7">
                  <c:v>Part-time Faculty</c:v>
                </c:pt>
              </c:strCache>
            </c:strRef>
          </c:cat>
          <c:val>
            <c:numRef>
              <c:f>Sheet3!$B$7:$I$7</c:f>
              <c:numCache>
                <c:formatCode>0.0%</c:formatCode>
                <c:ptCount val="8"/>
                <c:pt idx="0">
                  <c:v>8.5106382978723402E-2</c:v>
                </c:pt>
                <c:pt idx="1">
                  <c:v>6.4516129032258063E-2</c:v>
                </c:pt>
                <c:pt idx="2">
                  <c:v>1.8404907975460124E-2</c:v>
                </c:pt>
                <c:pt idx="3">
                  <c:v>2.2388059701492536E-2</c:v>
                </c:pt>
                <c:pt idx="4">
                  <c:v>5.8823529411764705E-2</c:v>
                </c:pt>
                <c:pt idx="5">
                  <c:v>0.125</c:v>
                </c:pt>
                <c:pt idx="6">
                  <c:v>1.6949152542372881E-2</c:v>
                </c:pt>
                <c:pt idx="7">
                  <c:v>3.229166666666667E-2</c:v>
                </c:pt>
              </c:numCache>
            </c:numRef>
          </c:val>
        </c:ser>
        <c:ser>
          <c:idx val="5"/>
          <c:order val="5"/>
          <c:tx>
            <c:strRef>
              <c:f>Sheet3!$A$8</c:f>
              <c:strCache>
                <c:ptCount val="1"/>
                <c:pt idx="0">
                  <c:v>White</c:v>
                </c:pt>
              </c:strCache>
            </c:strRef>
          </c:tx>
          <c:invertIfNegative val="0"/>
          <c:cat>
            <c:strRef>
              <c:f>Sheet3!$B$2:$I$2</c:f>
              <c:strCache>
                <c:ptCount val="8"/>
                <c:pt idx="0">
                  <c:v>Exec/Admin/Managerial</c:v>
                </c:pt>
                <c:pt idx="1">
                  <c:v>Prof Non-Faculty</c:v>
                </c:pt>
                <c:pt idx="2">
                  <c:v>Secretarial/Clerical</c:v>
                </c:pt>
                <c:pt idx="3">
                  <c:v>Technical &amp; Paraprofessional</c:v>
                </c:pt>
                <c:pt idx="4">
                  <c:v>Skilled Craft</c:v>
                </c:pt>
                <c:pt idx="5">
                  <c:v>Service &amp; Maintenance</c:v>
                </c:pt>
                <c:pt idx="6">
                  <c:v>Full-time Faculty</c:v>
                </c:pt>
                <c:pt idx="7">
                  <c:v>Part-time Faculty</c:v>
                </c:pt>
              </c:strCache>
            </c:strRef>
          </c:cat>
          <c:val>
            <c:numRef>
              <c:f>Sheet3!$B$8:$I$8</c:f>
              <c:numCache>
                <c:formatCode>0.0%</c:formatCode>
                <c:ptCount val="8"/>
                <c:pt idx="0">
                  <c:v>0.72340425531914898</c:v>
                </c:pt>
                <c:pt idx="1">
                  <c:v>0.67741935483870963</c:v>
                </c:pt>
                <c:pt idx="2">
                  <c:v>0.6380368098159509</c:v>
                </c:pt>
                <c:pt idx="3">
                  <c:v>0.69402985074626866</c:v>
                </c:pt>
                <c:pt idx="4">
                  <c:v>0.76470588235294112</c:v>
                </c:pt>
                <c:pt idx="5">
                  <c:v>0.421875</c:v>
                </c:pt>
                <c:pt idx="6">
                  <c:v>0.74576271186440679</c:v>
                </c:pt>
                <c:pt idx="7">
                  <c:v>0.75520833333333337</c:v>
                </c:pt>
              </c:numCache>
            </c:numRef>
          </c:val>
        </c:ser>
        <c:ser>
          <c:idx val="6"/>
          <c:order val="6"/>
          <c:tx>
            <c:strRef>
              <c:f>Sheet3!$A$9</c:f>
              <c:strCache>
                <c:ptCount val="1"/>
                <c:pt idx="0">
                  <c:v>Unknown/Other</c:v>
                </c:pt>
              </c:strCache>
            </c:strRef>
          </c:tx>
          <c:invertIfNegative val="0"/>
          <c:cat>
            <c:strRef>
              <c:f>Sheet3!$B$2:$I$2</c:f>
              <c:strCache>
                <c:ptCount val="8"/>
                <c:pt idx="0">
                  <c:v>Exec/Admin/Managerial</c:v>
                </c:pt>
                <c:pt idx="1">
                  <c:v>Prof Non-Faculty</c:v>
                </c:pt>
                <c:pt idx="2">
                  <c:v>Secretarial/Clerical</c:v>
                </c:pt>
                <c:pt idx="3">
                  <c:v>Technical &amp; Paraprofessional</c:v>
                </c:pt>
                <c:pt idx="4">
                  <c:v>Skilled Craft</c:v>
                </c:pt>
                <c:pt idx="5">
                  <c:v>Service &amp; Maintenance</c:v>
                </c:pt>
                <c:pt idx="6">
                  <c:v>Full-time Faculty</c:v>
                </c:pt>
                <c:pt idx="7">
                  <c:v>Part-time Faculty</c:v>
                </c:pt>
              </c:strCache>
            </c:strRef>
          </c:cat>
          <c:val>
            <c:numRef>
              <c:f>Sheet3!$B$9:$I$9</c:f>
              <c:numCache>
                <c:formatCode>0.0%</c:formatCode>
                <c:ptCount val="8"/>
                <c:pt idx="0">
                  <c:v>2.1276595744680851E-2</c:v>
                </c:pt>
                <c:pt idx="1">
                  <c:v>0</c:v>
                </c:pt>
                <c:pt idx="2">
                  <c:v>6.1349693251533744E-3</c:v>
                </c:pt>
                <c:pt idx="3">
                  <c:v>7.462686567164179E-3</c:v>
                </c:pt>
                <c:pt idx="4">
                  <c:v>5.8823529411764705E-2</c:v>
                </c:pt>
                <c:pt idx="5">
                  <c:v>0</c:v>
                </c:pt>
                <c:pt idx="6">
                  <c:v>0</c:v>
                </c:pt>
                <c:pt idx="7">
                  <c:v>1.7708333333333333E-2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052800"/>
        <c:axId val="146931712"/>
      </c:barChart>
      <c:catAx>
        <c:axId val="147052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46931712"/>
        <c:crosses val="autoZero"/>
        <c:auto val="1"/>
        <c:lblAlgn val="ctr"/>
        <c:lblOffset val="100"/>
        <c:noMultiLvlLbl val="0"/>
      </c:catAx>
      <c:valAx>
        <c:axId val="14693171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70528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285748</xdr:colOff>
      <xdr:row>135</xdr:row>
      <xdr:rowOff>38095</xdr:rowOff>
    </xdr:from>
    <xdr:to>
      <xdr:col>11</xdr:col>
      <xdr:colOff>124381</xdr:colOff>
      <xdr:row>161</xdr:row>
      <xdr:rowOff>125725</xdr:rowOff>
    </xdr:to>
    <xdr:graphicFrame macro="">
      <xdr:nvGraphicFramePr>
        <xdr:cNvPr id="9" name="Chart 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276224</xdr:colOff>
      <xdr:row>163</xdr:row>
      <xdr:rowOff>0</xdr:rowOff>
    </xdr:from>
    <xdr:to>
      <xdr:col>11</xdr:col>
      <xdr:colOff>114857</xdr:colOff>
      <xdr:row>189</xdr:row>
      <xdr:rowOff>87630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0.19025</cdr:x>
      <cdr:y>0.98617</cdr:y>
    </cdr:from>
    <cdr:to>
      <cdr:x>0.36386</cdr:x>
      <cdr:y>0.99738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52540" y="4019553"/>
          <a:ext cx="1143000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12</xdr:row>
      <xdr:rowOff>133350</xdr:rowOff>
    </xdr:from>
    <xdr:to>
      <xdr:col>9</xdr:col>
      <xdr:colOff>152400</xdr:colOff>
      <xdr:row>27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300035</xdr:colOff>
      <xdr:row>32</xdr:row>
      <xdr:rowOff>9522</xdr:rowOff>
    </xdr:from>
    <xdr:to>
      <xdr:col>13</xdr:col>
      <xdr:colOff>206689</xdr:colOff>
      <xdr:row>53</xdr:row>
      <xdr:rowOff>84960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0.19025</cdr:x>
      <cdr:y>0.98617</cdr:y>
    </cdr:from>
    <cdr:to>
      <cdr:x>0.36386</cdr:x>
      <cdr:y>0.99738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52540" y="4019553"/>
          <a:ext cx="1143000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11</xdr:row>
      <xdr:rowOff>147637</xdr:rowOff>
    </xdr:from>
    <xdr:to>
      <xdr:col>9</xdr:col>
      <xdr:colOff>514350</xdr:colOff>
      <xdr:row>28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view="pageLayout" topLeftCell="A11" zoomScaleNormal="100" workbookViewId="0">
      <selection activeCell="M26" sqref="M26"/>
    </sheetView>
  </sheetViews>
  <sheetFormatPr defaultRowHeight="12.75" x14ac:dyDescent="0.2"/>
  <cols>
    <col min="1" max="1" width="20.42578125" style="11" bestFit="1" customWidth="1"/>
    <col min="2" max="2" width="9.140625" style="11"/>
    <col min="3" max="3" width="9.140625" style="12"/>
    <col min="4" max="4" width="9.140625" style="11"/>
    <col min="5" max="5" width="9.140625" style="12"/>
    <col min="6" max="6" width="9.140625" style="11"/>
    <col min="7" max="7" width="9.140625" style="12"/>
    <col min="8" max="8" width="9.140625" style="11"/>
    <col min="9" max="9" width="9.140625" style="12"/>
    <col min="10" max="10" width="10.28515625" style="12" customWidth="1"/>
    <col min="11" max="11" width="9.140625" style="12" customWidth="1"/>
    <col min="12" max="16384" width="9.140625" style="11"/>
  </cols>
  <sheetData>
    <row r="1" spans="1:11" hidden="1" x14ac:dyDescent="0.2"/>
    <row r="2" spans="1:11" hidden="1" x14ac:dyDescent="0.2"/>
    <row r="3" spans="1:11" hidden="1" x14ac:dyDescent="0.2"/>
    <row r="4" spans="1:11" hidden="1" x14ac:dyDescent="0.2"/>
    <row r="5" spans="1:11" hidden="1" x14ac:dyDescent="0.2"/>
    <row r="6" spans="1:11" hidden="1" x14ac:dyDescent="0.2"/>
    <row r="7" spans="1:11" hidden="1" x14ac:dyDescent="0.2"/>
    <row r="8" spans="1:11" hidden="1" x14ac:dyDescent="0.2"/>
    <row r="9" spans="1:11" hidden="1" x14ac:dyDescent="0.2"/>
    <row r="10" spans="1:11" ht="13.5" hidden="1" thickBot="1" x14ac:dyDescent="0.25"/>
    <row r="11" spans="1:11" ht="13.5" thickBot="1" x14ac:dyDescent="0.25">
      <c r="A11" s="42" t="s">
        <v>3</v>
      </c>
      <c r="B11" s="43"/>
      <c r="C11" s="43"/>
      <c r="D11" s="43"/>
      <c r="E11" s="43"/>
      <c r="F11" s="43"/>
      <c r="G11" s="43"/>
      <c r="H11" s="43"/>
      <c r="I11" s="43"/>
      <c r="J11" s="43"/>
      <c r="K11" s="44"/>
    </row>
    <row r="12" spans="1:11" ht="38.25" x14ac:dyDescent="0.2">
      <c r="A12" s="1" t="s">
        <v>4</v>
      </c>
      <c r="B12" s="38" t="s">
        <v>5</v>
      </c>
      <c r="C12" s="39"/>
      <c r="D12" s="45" t="s">
        <v>6</v>
      </c>
      <c r="E12" s="46"/>
      <c r="F12" s="38" t="s">
        <v>7</v>
      </c>
      <c r="G12" s="39"/>
      <c r="H12" s="40" t="s">
        <v>8</v>
      </c>
      <c r="I12" s="41"/>
      <c r="J12" s="7" t="s">
        <v>9</v>
      </c>
      <c r="K12" s="8" t="s">
        <v>27</v>
      </c>
    </row>
    <row r="13" spans="1:11" x14ac:dyDescent="0.2">
      <c r="A13" s="32"/>
      <c r="B13" s="2" t="s">
        <v>10</v>
      </c>
      <c r="C13" s="6" t="s">
        <v>11</v>
      </c>
      <c r="D13" s="2" t="s">
        <v>10</v>
      </c>
      <c r="E13" s="6" t="s">
        <v>11</v>
      </c>
      <c r="F13" s="2" t="s">
        <v>10</v>
      </c>
      <c r="G13" s="6" t="s">
        <v>11</v>
      </c>
      <c r="H13" s="2" t="s">
        <v>10</v>
      </c>
      <c r="I13" s="6" t="s">
        <v>11</v>
      </c>
      <c r="J13" s="9" t="s">
        <v>11</v>
      </c>
      <c r="K13" s="10" t="s">
        <v>11</v>
      </c>
    </row>
    <row r="14" spans="1:11" x14ac:dyDescent="0.2">
      <c r="A14" s="32" t="s">
        <v>18</v>
      </c>
      <c r="B14" s="3">
        <v>0</v>
      </c>
      <c r="C14" s="6">
        <f>+B14/B22</f>
        <v>0</v>
      </c>
      <c r="D14" s="4">
        <v>1</v>
      </c>
      <c r="E14" s="6">
        <f>+D14/D22</f>
        <v>0.05</v>
      </c>
      <c r="F14" s="5">
        <v>0</v>
      </c>
      <c r="G14" s="6">
        <f>+F14/F22</f>
        <v>0</v>
      </c>
      <c r="H14" s="2">
        <f>+B14+D14+F14</f>
        <v>1</v>
      </c>
      <c r="I14" s="6">
        <f>+H14/H22</f>
        <v>2.1276595744680851E-2</v>
      </c>
      <c r="J14" s="9">
        <v>4.045299472948171E-2</v>
      </c>
      <c r="K14" s="10">
        <v>0.10598540438398314</v>
      </c>
    </row>
    <row r="15" spans="1:11" x14ac:dyDescent="0.2">
      <c r="A15" s="32" t="s">
        <v>19</v>
      </c>
      <c r="B15" s="3">
        <v>2</v>
      </c>
      <c r="C15" s="6">
        <f>+B15/B22</f>
        <v>0.13333333333333333</v>
      </c>
      <c r="D15" s="4">
        <v>1</v>
      </c>
      <c r="E15" s="6">
        <f>+D15/D22</f>
        <v>0.05</v>
      </c>
      <c r="F15" s="5">
        <v>0</v>
      </c>
      <c r="G15" s="6">
        <f>+F15/F22</f>
        <v>0</v>
      </c>
      <c r="H15" s="2">
        <f t="shared" ref="H15:H20" si="0">+B15+D15+F15</f>
        <v>3</v>
      </c>
      <c r="I15" s="6">
        <f>+H15/H22</f>
        <v>6.3829787234042548E-2</v>
      </c>
      <c r="J15" s="9">
        <v>5.8273385917157992E-2</v>
      </c>
      <c r="K15" s="10">
        <v>4.7361930764352425E-2</v>
      </c>
    </row>
    <row r="16" spans="1:11" x14ac:dyDescent="0.2">
      <c r="A16" s="32" t="s">
        <v>0</v>
      </c>
      <c r="B16" s="3">
        <v>0</v>
      </c>
      <c r="C16" s="6">
        <f>+B16/B22</f>
        <v>0</v>
      </c>
      <c r="D16" s="4">
        <v>2</v>
      </c>
      <c r="E16" s="6">
        <f>+D16/D22</f>
        <v>0.1</v>
      </c>
      <c r="F16" s="5">
        <v>1</v>
      </c>
      <c r="G16" s="6">
        <f>+F16/F22</f>
        <v>8.3333333333333329E-2</v>
      </c>
      <c r="H16" s="2">
        <f t="shared" si="0"/>
        <v>3</v>
      </c>
      <c r="I16" s="6">
        <f>+H16/H22</f>
        <v>6.3829787234042548E-2</v>
      </c>
      <c r="J16" s="9">
        <v>0.251288717749932</v>
      </c>
      <c r="K16" s="10">
        <v>0.32027391090981749</v>
      </c>
    </row>
    <row r="17" spans="1:11" x14ac:dyDescent="0.2">
      <c r="A17" s="32" t="s">
        <v>20</v>
      </c>
      <c r="B17" s="13">
        <v>0</v>
      </c>
      <c r="C17" s="6">
        <f>+B17/B22</f>
        <v>0</v>
      </c>
      <c r="D17" s="14">
        <v>1</v>
      </c>
      <c r="E17" s="6">
        <f>+D17/D22</f>
        <v>0.05</v>
      </c>
      <c r="F17" s="15">
        <v>0</v>
      </c>
      <c r="G17" s="6">
        <f>+F17/F22</f>
        <v>0</v>
      </c>
      <c r="H17" s="2">
        <f t="shared" si="0"/>
        <v>1</v>
      </c>
      <c r="I17" s="6">
        <f>+H17/H22</f>
        <v>2.1276595744680851E-2</v>
      </c>
      <c r="J17" s="16">
        <v>7.2922043016509725E-3</v>
      </c>
      <c r="K17" s="17">
        <v>4.5546282395350652E-3</v>
      </c>
    </row>
    <row r="18" spans="1:11" x14ac:dyDescent="0.2">
      <c r="A18" s="32" t="s">
        <v>21</v>
      </c>
      <c r="B18" s="13">
        <v>3</v>
      </c>
      <c r="C18" s="6">
        <f>+B18/B22</f>
        <v>0.2</v>
      </c>
      <c r="D18" s="14">
        <v>0</v>
      </c>
      <c r="E18" s="6">
        <f>+D18/D22</f>
        <v>0</v>
      </c>
      <c r="F18" s="15">
        <v>1</v>
      </c>
      <c r="G18" s="6">
        <f>+F18/F22</f>
        <v>8.3333333333333329E-2</v>
      </c>
      <c r="H18" s="2">
        <f t="shared" si="0"/>
        <v>4</v>
      </c>
      <c r="I18" s="6">
        <f>+H18/H22</f>
        <v>8.5106382978723402E-2</v>
      </c>
      <c r="J18" s="16">
        <v>4.9107267147388192E-3</v>
      </c>
      <c r="K18" s="17">
        <v>4.3627251912811398E-3</v>
      </c>
    </row>
    <row r="19" spans="1:11" x14ac:dyDescent="0.2">
      <c r="A19" s="32" t="s">
        <v>22</v>
      </c>
      <c r="B19" s="13">
        <v>10</v>
      </c>
      <c r="C19" s="6">
        <f>+B19/B22</f>
        <v>0.66666666666666663</v>
      </c>
      <c r="D19" s="14">
        <v>15</v>
      </c>
      <c r="E19" s="6">
        <f>+D19/D22</f>
        <v>0.75</v>
      </c>
      <c r="F19" s="15">
        <v>9</v>
      </c>
      <c r="G19" s="6">
        <f>+F19/F22</f>
        <v>0.75</v>
      </c>
      <c r="H19" s="2">
        <f t="shared" si="0"/>
        <v>34</v>
      </c>
      <c r="I19" s="6">
        <f>+H19/H22</f>
        <v>0.72340425531914898</v>
      </c>
      <c r="J19" s="16">
        <v>0.59970188697832894</v>
      </c>
      <c r="K19" s="17">
        <v>0.48461884145480605</v>
      </c>
    </row>
    <row r="20" spans="1:11" x14ac:dyDescent="0.2">
      <c r="A20" s="32" t="s">
        <v>23</v>
      </c>
      <c r="B20" s="13">
        <v>0</v>
      </c>
      <c r="C20" s="6">
        <f>+B20/B22</f>
        <v>0</v>
      </c>
      <c r="D20" s="14">
        <v>0</v>
      </c>
      <c r="E20" s="6">
        <f>+D20/D22</f>
        <v>0</v>
      </c>
      <c r="F20" s="15">
        <v>1</v>
      </c>
      <c r="G20" s="6">
        <f>+F20/F22</f>
        <v>8.3333333333333329E-2</v>
      </c>
      <c r="H20" s="2">
        <f t="shared" si="0"/>
        <v>1</v>
      </c>
      <c r="I20" s="6">
        <f>+H20/H22</f>
        <v>2.1276595744680851E-2</v>
      </c>
      <c r="J20" s="16">
        <v>1.8931890169337619E-3</v>
      </c>
      <c r="K20" s="17">
        <v>2.1694090387628004E-3</v>
      </c>
    </row>
    <row r="21" spans="1:11" ht="13.5" thickBot="1" x14ac:dyDescent="0.25">
      <c r="A21" s="32" t="s">
        <v>24</v>
      </c>
      <c r="B21" s="18" t="s">
        <v>25</v>
      </c>
      <c r="C21" s="19" t="s">
        <v>25</v>
      </c>
      <c r="D21" s="20" t="s">
        <v>25</v>
      </c>
      <c r="E21" s="19" t="s">
        <v>25</v>
      </c>
      <c r="F21" s="21" t="s">
        <v>25</v>
      </c>
      <c r="G21" s="19" t="s">
        <v>25</v>
      </c>
      <c r="H21" s="22" t="s">
        <v>25</v>
      </c>
      <c r="I21" s="19" t="s">
        <v>25</v>
      </c>
      <c r="J21" s="23">
        <v>3.6186894591775765E-2</v>
      </c>
      <c r="K21" s="24">
        <v>3.0673150017461886E-2</v>
      </c>
    </row>
    <row r="22" spans="1:11" ht="14.25" thickTop="1" thickBot="1" x14ac:dyDescent="0.25">
      <c r="A22" s="25" t="s">
        <v>12</v>
      </c>
      <c r="B22" s="26">
        <f t="shared" ref="B22:K22" si="1">SUM(B14:B21)</f>
        <v>15</v>
      </c>
      <c r="C22" s="27">
        <f t="shared" si="1"/>
        <v>1</v>
      </c>
      <c r="D22" s="26">
        <f t="shared" si="1"/>
        <v>20</v>
      </c>
      <c r="E22" s="27">
        <f t="shared" si="1"/>
        <v>1</v>
      </c>
      <c r="F22" s="26">
        <f t="shared" si="1"/>
        <v>12</v>
      </c>
      <c r="G22" s="27">
        <f t="shared" si="1"/>
        <v>1</v>
      </c>
      <c r="H22" s="26">
        <f t="shared" si="1"/>
        <v>47</v>
      </c>
      <c r="I22" s="27">
        <f t="shared" si="1"/>
        <v>1</v>
      </c>
      <c r="J22" s="28">
        <f t="shared" si="1"/>
        <v>1</v>
      </c>
      <c r="K22" s="29">
        <f t="shared" si="1"/>
        <v>1</v>
      </c>
    </row>
    <row r="23" spans="1:11" ht="13.5" thickTop="1" x14ac:dyDescent="0.2">
      <c r="K23" s="30"/>
    </row>
    <row r="24" spans="1:11" ht="13.5" thickBot="1" x14ac:dyDescent="0.25">
      <c r="K24" s="30"/>
    </row>
    <row r="25" spans="1:11" ht="13.5" thickBot="1" x14ac:dyDescent="0.25">
      <c r="A25" s="35" t="s">
        <v>13</v>
      </c>
      <c r="B25" s="36"/>
      <c r="C25" s="36"/>
      <c r="D25" s="36"/>
      <c r="E25" s="36"/>
      <c r="F25" s="36"/>
      <c r="G25" s="36"/>
      <c r="H25" s="36"/>
      <c r="I25" s="36"/>
      <c r="J25" s="36"/>
      <c r="K25" s="37"/>
    </row>
    <row r="26" spans="1:11" ht="38.25" x14ac:dyDescent="0.2">
      <c r="A26" s="1" t="s">
        <v>4</v>
      </c>
      <c r="B26" s="38" t="s">
        <v>5</v>
      </c>
      <c r="C26" s="39"/>
      <c r="D26" s="38" t="s">
        <v>6</v>
      </c>
      <c r="E26" s="39"/>
      <c r="F26" s="38" t="s">
        <v>7</v>
      </c>
      <c r="G26" s="39"/>
      <c r="H26" s="40" t="s">
        <v>8</v>
      </c>
      <c r="I26" s="41"/>
      <c r="J26" s="7" t="s">
        <v>9</v>
      </c>
      <c r="K26" s="8" t="s">
        <v>27</v>
      </c>
    </row>
    <row r="27" spans="1:11" x14ac:dyDescent="0.2">
      <c r="A27" s="32"/>
      <c r="B27" s="2" t="s">
        <v>10</v>
      </c>
      <c r="C27" s="6" t="s">
        <v>11</v>
      </c>
      <c r="D27" s="2" t="s">
        <v>10</v>
      </c>
      <c r="E27" s="6" t="s">
        <v>11</v>
      </c>
      <c r="F27" s="2" t="s">
        <v>10</v>
      </c>
      <c r="G27" s="6" t="s">
        <v>11</v>
      </c>
      <c r="H27" s="2" t="s">
        <v>10</v>
      </c>
      <c r="I27" s="6" t="s">
        <v>11</v>
      </c>
      <c r="J27" s="9" t="s">
        <v>11</v>
      </c>
      <c r="K27" s="10" t="s">
        <v>11</v>
      </c>
    </row>
    <row r="28" spans="1:11" x14ac:dyDescent="0.2">
      <c r="A28" s="32" t="s">
        <v>18</v>
      </c>
      <c r="B28" s="3">
        <v>0</v>
      </c>
      <c r="C28" s="6">
        <f>+B28/B36</f>
        <v>0</v>
      </c>
      <c r="D28" s="4">
        <v>0</v>
      </c>
      <c r="E28" s="6">
        <f>+D28/D36</f>
        <v>0</v>
      </c>
      <c r="F28" s="5">
        <v>0</v>
      </c>
      <c r="G28" s="6">
        <f>+F28/F36</f>
        <v>0</v>
      </c>
      <c r="H28" s="2">
        <f>+B28+D28+F28</f>
        <v>0</v>
      </c>
      <c r="I28" s="6">
        <f>+H28/H36</f>
        <v>0</v>
      </c>
      <c r="J28" s="9">
        <v>4.045299472948171E-2</v>
      </c>
      <c r="K28" s="10">
        <v>0.10598540438398314</v>
      </c>
    </row>
    <row r="29" spans="1:11" x14ac:dyDescent="0.2">
      <c r="A29" s="32" t="s">
        <v>19</v>
      </c>
      <c r="B29" s="3">
        <v>1</v>
      </c>
      <c r="C29" s="6">
        <f>+B29/B36</f>
        <v>0.2</v>
      </c>
      <c r="D29" s="4">
        <v>1</v>
      </c>
      <c r="E29" s="6">
        <f>+D29/D36</f>
        <v>0.1111111111111111</v>
      </c>
      <c r="F29" s="5">
        <v>3</v>
      </c>
      <c r="G29" s="6">
        <f>+F29/F36</f>
        <v>0.17647058823529413</v>
      </c>
      <c r="H29" s="2">
        <f t="shared" ref="H29:H34" si="2">+B29+D29+F29</f>
        <v>5</v>
      </c>
      <c r="I29" s="6">
        <f>+H29/H36</f>
        <v>0.16129032258064516</v>
      </c>
      <c r="J29" s="9">
        <v>5.8273385917157992E-2</v>
      </c>
      <c r="K29" s="10">
        <v>4.7361930764352425E-2</v>
      </c>
    </row>
    <row r="30" spans="1:11" x14ac:dyDescent="0.2">
      <c r="A30" s="32" t="s">
        <v>0</v>
      </c>
      <c r="B30" s="3">
        <v>1</v>
      </c>
      <c r="C30" s="6">
        <f>+B30/B36</f>
        <v>0.2</v>
      </c>
      <c r="D30" s="4">
        <v>1</v>
      </c>
      <c r="E30" s="6">
        <f>+D30/D36</f>
        <v>0.1111111111111111</v>
      </c>
      <c r="F30" s="5">
        <v>1</v>
      </c>
      <c r="G30" s="6">
        <f>+F30/F36</f>
        <v>5.8823529411764705E-2</v>
      </c>
      <c r="H30" s="2">
        <f t="shared" si="2"/>
        <v>3</v>
      </c>
      <c r="I30" s="6">
        <f>+H30/H36</f>
        <v>9.6774193548387094E-2</v>
      </c>
      <c r="J30" s="9">
        <v>0.251288717749932</v>
      </c>
      <c r="K30" s="10">
        <v>0.32027391090981749</v>
      </c>
    </row>
    <row r="31" spans="1:11" x14ac:dyDescent="0.2">
      <c r="A31" s="32" t="s">
        <v>20</v>
      </c>
      <c r="B31" s="13">
        <v>0</v>
      </c>
      <c r="C31" s="6">
        <f>+B31/B36</f>
        <v>0</v>
      </c>
      <c r="D31" s="14">
        <v>0</v>
      </c>
      <c r="E31" s="6">
        <f>+D31/D36</f>
        <v>0</v>
      </c>
      <c r="F31" s="15">
        <v>0</v>
      </c>
      <c r="G31" s="6">
        <f>+F31/F36</f>
        <v>0</v>
      </c>
      <c r="H31" s="2">
        <f t="shared" si="2"/>
        <v>0</v>
      </c>
      <c r="I31" s="6">
        <f>+H31/H36</f>
        <v>0</v>
      </c>
      <c r="J31" s="16">
        <v>7.2922043016509725E-3</v>
      </c>
      <c r="K31" s="17">
        <v>4.5546282395350652E-3</v>
      </c>
    </row>
    <row r="32" spans="1:11" x14ac:dyDescent="0.2">
      <c r="A32" s="32" t="s">
        <v>21</v>
      </c>
      <c r="B32" s="13">
        <v>0</v>
      </c>
      <c r="C32" s="6">
        <f>+B32/B36</f>
        <v>0</v>
      </c>
      <c r="D32" s="14">
        <v>1</v>
      </c>
      <c r="E32" s="6">
        <f>+D32/D36</f>
        <v>0.1111111111111111</v>
      </c>
      <c r="F32" s="15">
        <v>1</v>
      </c>
      <c r="G32" s="6">
        <f>+F32/F36</f>
        <v>5.8823529411764705E-2</v>
      </c>
      <c r="H32" s="2">
        <f t="shared" si="2"/>
        <v>2</v>
      </c>
      <c r="I32" s="6">
        <f>+H32/H36</f>
        <v>6.4516129032258063E-2</v>
      </c>
      <c r="J32" s="16">
        <v>4.9107267147388192E-3</v>
      </c>
      <c r="K32" s="17">
        <v>4.3627251912811398E-3</v>
      </c>
    </row>
    <row r="33" spans="1:11" x14ac:dyDescent="0.2">
      <c r="A33" s="32" t="s">
        <v>22</v>
      </c>
      <c r="B33" s="13">
        <v>3</v>
      </c>
      <c r="C33" s="6">
        <f>+B33/B36</f>
        <v>0.6</v>
      </c>
      <c r="D33" s="14">
        <v>6</v>
      </c>
      <c r="E33" s="6">
        <f>+D33/D36</f>
        <v>0.66666666666666663</v>
      </c>
      <c r="F33" s="15">
        <v>12</v>
      </c>
      <c r="G33" s="6">
        <f>+F33/F36</f>
        <v>0.70588235294117652</v>
      </c>
      <c r="H33" s="2">
        <f t="shared" si="2"/>
        <v>21</v>
      </c>
      <c r="I33" s="6">
        <f>+H33/H36</f>
        <v>0.67741935483870963</v>
      </c>
      <c r="J33" s="16">
        <v>0.59970188697832894</v>
      </c>
      <c r="K33" s="17">
        <v>0.48461884145480605</v>
      </c>
    </row>
    <row r="34" spans="1:11" x14ac:dyDescent="0.2">
      <c r="A34" s="32" t="s">
        <v>23</v>
      </c>
      <c r="B34" s="13">
        <v>0</v>
      </c>
      <c r="C34" s="6">
        <f>+B34/B36</f>
        <v>0</v>
      </c>
      <c r="D34" s="14">
        <v>0</v>
      </c>
      <c r="E34" s="6">
        <f>+D34/D36</f>
        <v>0</v>
      </c>
      <c r="F34" s="15">
        <v>0</v>
      </c>
      <c r="G34" s="6">
        <f>+F34/F36</f>
        <v>0</v>
      </c>
      <c r="H34" s="2">
        <f t="shared" si="2"/>
        <v>0</v>
      </c>
      <c r="I34" s="6">
        <f>+H34/H36</f>
        <v>0</v>
      </c>
      <c r="J34" s="16">
        <v>1.8931890169337619E-3</v>
      </c>
      <c r="K34" s="17">
        <v>2.1694090387628004E-3</v>
      </c>
    </row>
    <row r="35" spans="1:11" ht="13.5" thickBot="1" x14ac:dyDescent="0.25">
      <c r="A35" s="32" t="s">
        <v>24</v>
      </c>
      <c r="B35" s="18" t="s">
        <v>25</v>
      </c>
      <c r="C35" s="19" t="s">
        <v>25</v>
      </c>
      <c r="D35" s="20" t="s">
        <v>25</v>
      </c>
      <c r="E35" s="19" t="s">
        <v>25</v>
      </c>
      <c r="F35" s="21" t="s">
        <v>25</v>
      </c>
      <c r="G35" s="19" t="s">
        <v>25</v>
      </c>
      <c r="H35" s="22" t="s">
        <v>25</v>
      </c>
      <c r="I35" s="19" t="s">
        <v>25</v>
      </c>
      <c r="J35" s="23">
        <v>3.6186894591775765E-2</v>
      </c>
      <c r="K35" s="24">
        <v>3.0673150017461886E-2</v>
      </c>
    </row>
    <row r="36" spans="1:11" ht="14.25" thickTop="1" thickBot="1" x14ac:dyDescent="0.25">
      <c r="A36" s="25" t="s">
        <v>12</v>
      </c>
      <c r="B36" s="26">
        <f t="shared" ref="B36:K36" si="3">SUM(B28:B35)</f>
        <v>5</v>
      </c>
      <c r="C36" s="27">
        <f t="shared" si="3"/>
        <v>1</v>
      </c>
      <c r="D36" s="26">
        <f t="shared" si="3"/>
        <v>9</v>
      </c>
      <c r="E36" s="27">
        <f t="shared" si="3"/>
        <v>1</v>
      </c>
      <c r="F36" s="26">
        <f t="shared" si="3"/>
        <v>17</v>
      </c>
      <c r="G36" s="27">
        <f t="shared" si="3"/>
        <v>1</v>
      </c>
      <c r="H36" s="26">
        <f t="shared" si="3"/>
        <v>31</v>
      </c>
      <c r="I36" s="27">
        <f t="shared" si="3"/>
        <v>1</v>
      </c>
      <c r="J36" s="28">
        <f t="shared" si="3"/>
        <v>1</v>
      </c>
      <c r="K36" s="29">
        <f t="shared" si="3"/>
        <v>1</v>
      </c>
    </row>
    <row r="37" spans="1:11" ht="13.5" thickTop="1" x14ac:dyDescent="0.2">
      <c r="K37" s="30"/>
    </row>
    <row r="38" spans="1:11" ht="13.5" thickBot="1" x14ac:dyDescent="0.25">
      <c r="K38" s="30"/>
    </row>
    <row r="39" spans="1:11" ht="13.5" thickBot="1" x14ac:dyDescent="0.25">
      <c r="A39" s="35" t="s">
        <v>1</v>
      </c>
      <c r="B39" s="36"/>
      <c r="C39" s="36"/>
      <c r="D39" s="36"/>
      <c r="E39" s="36"/>
      <c r="F39" s="36"/>
      <c r="G39" s="36"/>
      <c r="H39" s="36"/>
      <c r="I39" s="36"/>
      <c r="J39" s="36"/>
      <c r="K39" s="37"/>
    </row>
    <row r="40" spans="1:11" ht="38.25" x14ac:dyDescent="0.2">
      <c r="A40" s="1" t="s">
        <v>4</v>
      </c>
      <c r="B40" s="38" t="s">
        <v>5</v>
      </c>
      <c r="C40" s="39"/>
      <c r="D40" s="38" t="s">
        <v>6</v>
      </c>
      <c r="E40" s="39"/>
      <c r="F40" s="38" t="s">
        <v>7</v>
      </c>
      <c r="G40" s="39"/>
      <c r="H40" s="40" t="s">
        <v>8</v>
      </c>
      <c r="I40" s="41"/>
      <c r="J40" s="7" t="s">
        <v>9</v>
      </c>
      <c r="K40" s="8" t="s">
        <v>27</v>
      </c>
    </row>
    <row r="41" spans="1:11" x14ac:dyDescent="0.2">
      <c r="A41" s="32"/>
      <c r="B41" s="2" t="s">
        <v>10</v>
      </c>
      <c r="C41" s="6" t="s">
        <v>11</v>
      </c>
      <c r="D41" s="2" t="s">
        <v>10</v>
      </c>
      <c r="E41" s="6" t="s">
        <v>11</v>
      </c>
      <c r="F41" s="2" t="s">
        <v>10</v>
      </c>
      <c r="G41" s="6" t="s">
        <v>11</v>
      </c>
      <c r="H41" s="2" t="s">
        <v>10</v>
      </c>
      <c r="I41" s="6" t="s">
        <v>11</v>
      </c>
      <c r="J41" s="9" t="s">
        <v>11</v>
      </c>
      <c r="K41" s="10" t="s">
        <v>11</v>
      </c>
    </row>
    <row r="42" spans="1:11" x14ac:dyDescent="0.2">
      <c r="A42" s="32" t="s">
        <v>18</v>
      </c>
      <c r="B42" s="3">
        <v>2</v>
      </c>
      <c r="C42" s="6">
        <f>+B42/B50</f>
        <v>4.1666666666666664E-2</v>
      </c>
      <c r="D42" s="4">
        <v>2</v>
      </c>
      <c r="E42" s="6">
        <f>+D42/D50</f>
        <v>2.247191011235955E-2</v>
      </c>
      <c r="F42" s="5">
        <v>5</v>
      </c>
      <c r="G42" s="6">
        <f>+F42/F50</f>
        <v>0.19230769230769232</v>
      </c>
      <c r="H42" s="2">
        <f>+B42+D42+F42</f>
        <v>9</v>
      </c>
      <c r="I42" s="6">
        <f>+H42/H50</f>
        <v>5.5214723926380369E-2</v>
      </c>
      <c r="J42" s="9">
        <v>4.045299472948171E-2</v>
      </c>
      <c r="K42" s="10">
        <v>0.10598540438398314</v>
      </c>
    </row>
    <row r="43" spans="1:11" x14ac:dyDescent="0.2">
      <c r="A43" s="32" t="s">
        <v>19</v>
      </c>
      <c r="B43" s="3">
        <v>0</v>
      </c>
      <c r="C43" s="6">
        <f>+B43/B50</f>
        <v>0</v>
      </c>
      <c r="D43" s="4">
        <v>5</v>
      </c>
      <c r="E43" s="6">
        <f>+D43/D50</f>
        <v>5.6179775280898875E-2</v>
      </c>
      <c r="F43" s="5">
        <v>0</v>
      </c>
      <c r="G43" s="6">
        <f>+F43/F50</f>
        <v>0</v>
      </c>
      <c r="H43" s="2">
        <f t="shared" ref="H43:H48" si="4">+B43+D43+F43</f>
        <v>5</v>
      </c>
      <c r="I43" s="6">
        <f>+H43/H50</f>
        <v>3.0674846625766871E-2</v>
      </c>
      <c r="J43" s="9">
        <v>5.8273385917157992E-2</v>
      </c>
      <c r="K43" s="10">
        <v>4.7361930764352425E-2</v>
      </c>
    </row>
    <row r="44" spans="1:11" x14ac:dyDescent="0.2">
      <c r="A44" s="32" t="s">
        <v>0</v>
      </c>
      <c r="B44" s="3">
        <v>10</v>
      </c>
      <c r="C44" s="6">
        <f>+B44/B50</f>
        <v>0.20833333333333334</v>
      </c>
      <c r="D44" s="4">
        <v>23</v>
      </c>
      <c r="E44" s="6">
        <f>+D44/D50</f>
        <v>0.25842696629213485</v>
      </c>
      <c r="F44" s="5">
        <v>3</v>
      </c>
      <c r="G44" s="6">
        <f>+F44/F50</f>
        <v>0.11538461538461539</v>
      </c>
      <c r="H44" s="2">
        <f t="shared" si="4"/>
        <v>36</v>
      </c>
      <c r="I44" s="6">
        <f>+H44/H50</f>
        <v>0.22085889570552147</v>
      </c>
      <c r="J44" s="9">
        <v>0.251288717749932</v>
      </c>
      <c r="K44" s="10">
        <v>0.32027391090981749</v>
      </c>
    </row>
    <row r="45" spans="1:11" x14ac:dyDescent="0.2">
      <c r="A45" s="32" t="s">
        <v>20</v>
      </c>
      <c r="B45" s="13">
        <v>3</v>
      </c>
      <c r="C45" s="6">
        <f>+B45/B50</f>
        <v>6.25E-2</v>
      </c>
      <c r="D45" s="14">
        <v>1</v>
      </c>
      <c r="E45" s="6">
        <f>+D45/D50</f>
        <v>1.1235955056179775E-2</v>
      </c>
      <c r="F45" s="15">
        <v>1</v>
      </c>
      <c r="G45" s="6">
        <f>+F45/F50</f>
        <v>3.8461538461538464E-2</v>
      </c>
      <c r="H45" s="2">
        <f t="shared" si="4"/>
        <v>5</v>
      </c>
      <c r="I45" s="6">
        <f>+H45/H50</f>
        <v>3.0674846625766871E-2</v>
      </c>
      <c r="J45" s="16">
        <v>7.2922043016509725E-3</v>
      </c>
      <c r="K45" s="17">
        <v>4.5546282395350652E-3</v>
      </c>
    </row>
    <row r="46" spans="1:11" x14ac:dyDescent="0.2">
      <c r="A46" s="32" t="s">
        <v>21</v>
      </c>
      <c r="B46" s="13">
        <v>1</v>
      </c>
      <c r="C46" s="6">
        <f>+B46/B50</f>
        <v>2.0833333333333332E-2</v>
      </c>
      <c r="D46" s="14">
        <v>2</v>
      </c>
      <c r="E46" s="6">
        <f>+D46/D50</f>
        <v>2.247191011235955E-2</v>
      </c>
      <c r="F46" s="15">
        <v>0</v>
      </c>
      <c r="G46" s="6">
        <f>+F46/F50</f>
        <v>0</v>
      </c>
      <c r="H46" s="2">
        <f t="shared" si="4"/>
        <v>3</v>
      </c>
      <c r="I46" s="6">
        <f>+H46/H50</f>
        <v>1.8404907975460124E-2</v>
      </c>
      <c r="J46" s="16">
        <v>4.9107267147388192E-3</v>
      </c>
      <c r="K46" s="17">
        <v>4.3627251912811398E-3</v>
      </c>
    </row>
    <row r="47" spans="1:11" x14ac:dyDescent="0.2">
      <c r="A47" s="32" t="s">
        <v>22</v>
      </c>
      <c r="B47" s="13">
        <v>31</v>
      </c>
      <c r="C47" s="6">
        <f>+B47/B50</f>
        <v>0.64583333333333337</v>
      </c>
      <c r="D47" s="14">
        <v>56</v>
      </c>
      <c r="E47" s="6">
        <f>+D47/D50</f>
        <v>0.6292134831460674</v>
      </c>
      <c r="F47" s="15">
        <v>17</v>
      </c>
      <c r="G47" s="6">
        <f>+F47/F50</f>
        <v>0.65384615384615385</v>
      </c>
      <c r="H47" s="2">
        <f t="shared" si="4"/>
        <v>104</v>
      </c>
      <c r="I47" s="6">
        <f>+H47/H50</f>
        <v>0.6380368098159509</v>
      </c>
      <c r="J47" s="16">
        <v>0.59970188697832894</v>
      </c>
      <c r="K47" s="17">
        <v>0.48461884145480605</v>
      </c>
    </row>
    <row r="48" spans="1:11" x14ac:dyDescent="0.2">
      <c r="A48" s="32" t="s">
        <v>23</v>
      </c>
      <c r="B48" s="13">
        <v>1</v>
      </c>
      <c r="C48" s="6">
        <f>+B48/B50</f>
        <v>2.0833333333333332E-2</v>
      </c>
      <c r="D48" s="14">
        <v>0</v>
      </c>
      <c r="E48" s="6">
        <f>+D48/D50</f>
        <v>0</v>
      </c>
      <c r="F48" s="15">
        <v>0</v>
      </c>
      <c r="G48" s="6">
        <f>+F48/F50</f>
        <v>0</v>
      </c>
      <c r="H48" s="2">
        <f t="shared" si="4"/>
        <v>1</v>
      </c>
      <c r="I48" s="6">
        <f>+H48/H50</f>
        <v>6.1349693251533744E-3</v>
      </c>
      <c r="J48" s="16">
        <v>1.8931890169337619E-3</v>
      </c>
      <c r="K48" s="17">
        <v>2.1694090387628004E-3</v>
      </c>
    </row>
    <row r="49" spans="1:11" ht="13.5" thickBot="1" x14ac:dyDescent="0.25">
      <c r="A49" s="32" t="s">
        <v>24</v>
      </c>
      <c r="B49" s="18" t="s">
        <v>25</v>
      </c>
      <c r="C49" s="19" t="s">
        <v>25</v>
      </c>
      <c r="D49" s="20" t="s">
        <v>25</v>
      </c>
      <c r="E49" s="19" t="s">
        <v>25</v>
      </c>
      <c r="F49" s="21" t="s">
        <v>25</v>
      </c>
      <c r="G49" s="19" t="s">
        <v>25</v>
      </c>
      <c r="H49" s="22" t="s">
        <v>25</v>
      </c>
      <c r="I49" s="19" t="s">
        <v>25</v>
      </c>
      <c r="J49" s="23">
        <v>3.6186894591775765E-2</v>
      </c>
      <c r="K49" s="24">
        <v>3.0673150017461886E-2</v>
      </c>
    </row>
    <row r="50" spans="1:11" ht="14.25" thickTop="1" thickBot="1" x14ac:dyDescent="0.25">
      <c r="A50" s="25" t="s">
        <v>12</v>
      </c>
      <c r="B50" s="26">
        <f t="shared" ref="B50:K50" si="5">SUM(B42:B49)</f>
        <v>48</v>
      </c>
      <c r="C50" s="27">
        <f t="shared" si="5"/>
        <v>1</v>
      </c>
      <c r="D50" s="26">
        <f t="shared" si="5"/>
        <v>89</v>
      </c>
      <c r="E50" s="27">
        <f t="shared" si="5"/>
        <v>1</v>
      </c>
      <c r="F50" s="26">
        <f t="shared" si="5"/>
        <v>26</v>
      </c>
      <c r="G50" s="27">
        <f t="shared" si="5"/>
        <v>1</v>
      </c>
      <c r="H50" s="26">
        <f t="shared" si="5"/>
        <v>163</v>
      </c>
      <c r="I50" s="27">
        <f t="shared" si="5"/>
        <v>1</v>
      </c>
      <c r="J50" s="28">
        <f t="shared" si="5"/>
        <v>1</v>
      </c>
      <c r="K50" s="29">
        <f t="shared" si="5"/>
        <v>1</v>
      </c>
    </row>
    <row r="51" spans="1:11" ht="13.5" thickTop="1" x14ac:dyDescent="0.2">
      <c r="K51" s="30"/>
    </row>
    <row r="52" spans="1:11" ht="13.5" thickBot="1" x14ac:dyDescent="0.25">
      <c r="K52" s="30"/>
    </row>
    <row r="53" spans="1:11" ht="13.5" thickBot="1" x14ac:dyDescent="0.25">
      <c r="A53" s="35" t="s">
        <v>14</v>
      </c>
      <c r="B53" s="36"/>
      <c r="C53" s="36"/>
      <c r="D53" s="36"/>
      <c r="E53" s="36"/>
      <c r="F53" s="36"/>
      <c r="G53" s="36"/>
      <c r="H53" s="36"/>
      <c r="I53" s="36"/>
      <c r="J53" s="36"/>
      <c r="K53" s="37"/>
    </row>
    <row r="54" spans="1:11" ht="38.25" x14ac:dyDescent="0.2">
      <c r="A54" s="1" t="s">
        <v>4</v>
      </c>
      <c r="B54" s="38" t="s">
        <v>5</v>
      </c>
      <c r="C54" s="39"/>
      <c r="D54" s="38" t="s">
        <v>6</v>
      </c>
      <c r="E54" s="39"/>
      <c r="F54" s="38" t="s">
        <v>7</v>
      </c>
      <c r="G54" s="39"/>
      <c r="H54" s="40" t="s">
        <v>8</v>
      </c>
      <c r="I54" s="41"/>
      <c r="J54" s="7" t="s">
        <v>9</v>
      </c>
      <c r="K54" s="8" t="s">
        <v>27</v>
      </c>
    </row>
    <row r="55" spans="1:11" x14ac:dyDescent="0.2">
      <c r="A55" s="32"/>
      <c r="B55" s="2" t="s">
        <v>10</v>
      </c>
      <c r="C55" s="6" t="s">
        <v>11</v>
      </c>
      <c r="D55" s="2" t="s">
        <v>10</v>
      </c>
      <c r="E55" s="6" t="s">
        <v>11</v>
      </c>
      <c r="F55" s="2" t="s">
        <v>10</v>
      </c>
      <c r="G55" s="6" t="s">
        <v>11</v>
      </c>
      <c r="H55" s="2" t="s">
        <v>10</v>
      </c>
      <c r="I55" s="6" t="s">
        <v>11</v>
      </c>
      <c r="J55" s="9" t="s">
        <v>11</v>
      </c>
      <c r="K55" s="10" t="s">
        <v>11</v>
      </c>
    </row>
    <row r="56" spans="1:11" x14ac:dyDescent="0.2">
      <c r="A56" s="32" t="s">
        <v>18</v>
      </c>
      <c r="B56" s="3">
        <v>2</v>
      </c>
      <c r="C56" s="6">
        <f>+B56/B64</f>
        <v>4.6511627906976744E-2</v>
      </c>
      <c r="D56" s="4">
        <v>8</v>
      </c>
      <c r="E56" s="6">
        <f>+D56/D64</f>
        <v>0.12121212121212122</v>
      </c>
      <c r="F56" s="5">
        <v>0</v>
      </c>
      <c r="G56" s="6">
        <f>+F56/F64</f>
        <v>0</v>
      </c>
      <c r="H56" s="2">
        <f>+B56+D56+F56</f>
        <v>10</v>
      </c>
      <c r="I56" s="6">
        <f>+H56/H64</f>
        <v>7.4626865671641784E-2</v>
      </c>
      <c r="J56" s="9">
        <v>4.045299472948171E-2</v>
      </c>
      <c r="K56" s="10">
        <v>0.10598540438398314</v>
      </c>
    </row>
    <row r="57" spans="1:11" x14ac:dyDescent="0.2">
      <c r="A57" s="32" t="s">
        <v>19</v>
      </c>
      <c r="B57" s="3">
        <v>1</v>
      </c>
      <c r="C57" s="6">
        <f>+B57/B64</f>
        <v>2.3255813953488372E-2</v>
      </c>
      <c r="D57" s="4">
        <v>3</v>
      </c>
      <c r="E57" s="6">
        <f>+D57/D64</f>
        <v>4.5454545454545456E-2</v>
      </c>
      <c r="F57" s="5">
        <v>5</v>
      </c>
      <c r="G57" s="6">
        <f>+F57/F64</f>
        <v>0.2</v>
      </c>
      <c r="H57" s="2">
        <f t="shared" ref="H57:H62" si="6">+B57+D57+F57</f>
        <v>9</v>
      </c>
      <c r="I57" s="6">
        <f>+H57/H64</f>
        <v>6.7164179104477612E-2</v>
      </c>
      <c r="J57" s="9">
        <v>5.8273385917157992E-2</v>
      </c>
      <c r="K57" s="10">
        <v>4.7361930764352425E-2</v>
      </c>
    </row>
    <row r="58" spans="1:11" x14ac:dyDescent="0.2">
      <c r="A58" s="32" t="s">
        <v>0</v>
      </c>
      <c r="B58" s="3">
        <v>3</v>
      </c>
      <c r="C58" s="6">
        <f>+B58/B64</f>
        <v>6.9767441860465115E-2</v>
      </c>
      <c r="D58" s="4">
        <v>6</v>
      </c>
      <c r="E58" s="6">
        <f>+D58/D64</f>
        <v>9.0909090909090912E-2</v>
      </c>
      <c r="F58" s="5">
        <v>6</v>
      </c>
      <c r="G58" s="6">
        <f>+F58/F64</f>
        <v>0.24</v>
      </c>
      <c r="H58" s="2">
        <f t="shared" si="6"/>
        <v>15</v>
      </c>
      <c r="I58" s="6">
        <f>+H58/H64</f>
        <v>0.11194029850746269</v>
      </c>
      <c r="J58" s="9">
        <v>0.251288717749932</v>
      </c>
      <c r="K58" s="10">
        <v>0.32027391090981749</v>
      </c>
    </row>
    <row r="59" spans="1:11" x14ac:dyDescent="0.2">
      <c r="A59" s="32" t="s">
        <v>20</v>
      </c>
      <c r="B59" s="13">
        <v>1</v>
      </c>
      <c r="C59" s="31">
        <f>+B59/B64</f>
        <v>2.3255813953488372E-2</v>
      </c>
      <c r="D59" s="14">
        <v>0</v>
      </c>
      <c r="E59" s="31">
        <f>+D59/D64</f>
        <v>0</v>
      </c>
      <c r="F59" s="15">
        <v>2</v>
      </c>
      <c r="G59" s="31">
        <f>+F59/F64</f>
        <v>0.08</v>
      </c>
      <c r="H59" s="2">
        <f t="shared" si="6"/>
        <v>3</v>
      </c>
      <c r="I59" s="6">
        <f>+H59/H64</f>
        <v>2.2388059701492536E-2</v>
      </c>
      <c r="J59" s="16">
        <v>7.2922043016509725E-3</v>
      </c>
      <c r="K59" s="17">
        <v>4.5546282395350652E-3</v>
      </c>
    </row>
    <row r="60" spans="1:11" x14ac:dyDescent="0.2">
      <c r="A60" s="32" t="s">
        <v>21</v>
      </c>
      <c r="B60" s="13">
        <v>0</v>
      </c>
      <c r="C60" s="31">
        <f>+B60/B64</f>
        <v>0</v>
      </c>
      <c r="D60" s="14">
        <v>2</v>
      </c>
      <c r="E60" s="31">
        <f>+D60/D64</f>
        <v>3.0303030303030304E-2</v>
      </c>
      <c r="F60" s="15">
        <v>1</v>
      </c>
      <c r="G60" s="31">
        <f>+F60/F64</f>
        <v>0.04</v>
      </c>
      <c r="H60" s="2">
        <f t="shared" si="6"/>
        <v>3</v>
      </c>
      <c r="I60" s="6">
        <f>+H60/H64</f>
        <v>2.2388059701492536E-2</v>
      </c>
      <c r="J60" s="16">
        <v>4.9107267147388192E-3</v>
      </c>
      <c r="K60" s="17">
        <v>4.3627251912811398E-3</v>
      </c>
    </row>
    <row r="61" spans="1:11" x14ac:dyDescent="0.2">
      <c r="A61" s="32" t="s">
        <v>22</v>
      </c>
      <c r="B61" s="13">
        <v>36</v>
      </c>
      <c r="C61" s="31">
        <f>+B61/B64</f>
        <v>0.83720930232558144</v>
      </c>
      <c r="D61" s="14">
        <v>46</v>
      </c>
      <c r="E61" s="31">
        <f>+D61/D64</f>
        <v>0.69696969696969702</v>
      </c>
      <c r="F61" s="15">
        <v>11</v>
      </c>
      <c r="G61" s="31">
        <f>+F61/F64</f>
        <v>0.44</v>
      </c>
      <c r="H61" s="2">
        <f t="shared" si="6"/>
        <v>93</v>
      </c>
      <c r="I61" s="6">
        <f>+H61/H64</f>
        <v>0.69402985074626866</v>
      </c>
      <c r="J61" s="16">
        <v>0.59970188697832894</v>
      </c>
      <c r="K61" s="17">
        <v>0.48461884145480605</v>
      </c>
    </row>
    <row r="62" spans="1:11" x14ac:dyDescent="0.2">
      <c r="A62" s="32" t="s">
        <v>23</v>
      </c>
      <c r="B62" s="13">
        <v>0</v>
      </c>
      <c r="C62" s="31">
        <f>+B62/B64</f>
        <v>0</v>
      </c>
      <c r="D62" s="14">
        <v>1</v>
      </c>
      <c r="E62" s="31">
        <f>+D62/D64</f>
        <v>1.5151515151515152E-2</v>
      </c>
      <c r="F62" s="15">
        <v>0</v>
      </c>
      <c r="G62" s="31">
        <f>+F62/F64</f>
        <v>0</v>
      </c>
      <c r="H62" s="2">
        <f t="shared" si="6"/>
        <v>1</v>
      </c>
      <c r="I62" s="6">
        <f>+H62/H64</f>
        <v>7.462686567164179E-3</v>
      </c>
      <c r="J62" s="16">
        <v>1.8931890169337619E-3</v>
      </c>
      <c r="K62" s="17">
        <v>2.1694090387628004E-3</v>
      </c>
    </row>
    <row r="63" spans="1:11" ht="13.5" thickBot="1" x14ac:dyDescent="0.25">
      <c r="A63" s="32" t="s">
        <v>24</v>
      </c>
      <c r="B63" s="18" t="s">
        <v>25</v>
      </c>
      <c r="C63" s="19" t="s">
        <v>25</v>
      </c>
      <c r="D63" s="20" t="s">
        <v>25</v>
      </c>
      <c r="E63" s="19" t="s">
        <v>25</v>
      </c>
      <c r="F63" s="21" t="s">
        <v>25</v>
      </c>
      <c r="G63" s="19" t="s">
        <v>25</v>
      </c>
      <c r="H63" s="22" t="s">
        <v>25</v>
      </c>
      <c r="I63" s="19" t="s">
        <v>25</v>
      </c>
      <c r="J63" s="23">
        <v>3.6186894591775765E-2</v>
      </c>
      <c r="K63" s="24">
        <v>3.0673150017461886E-2</v>
      </c>
    </row>
    <row r="64" spans="1:11" ht="14.25" thickTop="1" thickBot="1" x14ac:dyDescent="0.25">
      <c r="A64" s="25" t="s">
        <v>12</v>
      </c>
      <c r="B64" s="26">
        <f t="shared" ref="B64:K64" si="7">SUM(B56:B63)</f>
        <v>43</v>
      </c>
      <c r="C64" s="27">
        <f t="shared" si="7"/>
        <v>1</v>
      </c>
      <c r="D64" s="26">
        <f t="shared" si="7"/>
        <v>66</v>
      </c>
      <c r="E64" s="27">
        <f t="shared" si="7"/>
        <v>1</v>
      </c>
      <c r="F64" s="26">
        <f t="shared" si="7"/>
        <v>25</v>
      </c>
      <c r="G64" s="27">
        <f t="shared" si="7"/>
        <v>1</v>
      </c>
      <c r="H64" s="26">
        <f t="shared" si="7"/>
        <v>134</v>
      </c>
      <c r="I64" s="27">
        <f t="shared" si="7"/>
        <v>1</v>
      </c>
      <c r="J64" s="28">
        <f t="shared" si="7"/>
        <v>1</v>
      </c>
      <c r="K64" s="29">
        <f t="shared" si="7"/>
        <v>1</v>
      </c>
    </row>
    <row r="65" spans="1:11" ht="13.5" thickTop="1" x14ac:dyDescent="0.2">
      <c r="K65" s="30"/>
    </row>
    <row r="66" spans="1:11" ht="13.5" thickBot="1" x14ac:dyDescent="0.25">
      <c r="K66" s="30"/>
    </row>
    <row r="67" spans="1:11" ht="13.5" thickBot="1" x14ac:dyDescent="0.25">
      <c r="A67" s="35" t="s">
        <v>2</v>
      </c>
      <c r="B67" s="36"/>
      <c r="C67" s="36"/>
      <c r="D67" s="36"/>
      <c r="E67" s="36"/>
      <c r="F67" s="36"/>
      <c r="G67" s="36"/>
      <c r="H67" s="36"/>
      <c r="I67" s="36"/>
      <c r="J67" s="36"/>
      <c r="K67" s="37"/>
    </row>
    <row r="68" spans="1:11" ht="38.25" x14ac:dyDescent="0.2">
      <c r="A68" s="1" t="s">
        <v>4</v>
      </c>
      <c r="B68" s="38" t="s">
        <v>5</v>
      </c>
      <c r="C68" s="39"/>
      <c r="D68" s="38" t="s">
        <v>6</v>
      </c>
      <c r="E68" s="39"/>
      <c r="F68" s="38" t="s">
        <v>7</v>
      </c>
      <c r="G68" s="39"/>
      <c r="H68" s="40" t="s">
        <v>8</v>
      </c>
      <c r="I68" s="41"/>
      <c r="J68" s="7" t="s">
        <v>9</v>
      </c>
      <c r="K68" s="8" t="s">
        <v>27</v>
      </c>
    </row>
    <row r="69" spans="1:11" x14ac:dyDescent="0.2">
      <c r="A69" s="32"/>
      <c r="B69" s="2" t="s">
        <v>10</v>
      </c>
      <c r="C69" s="6" t="s">
        <v>11</v>
      </c>
      <c r="D69" s="2" t="s">
        <v>10</v>
      </c>
      <c r="E69" s="6" t="s">
        <v>11</v>
      </c>
      <c r="F69" s="2" t="s">
        <v>10</v>
      </c>
      <c r="G69" s="6" t="s">
        <v>11</v>
      </c>
      <c r="H69" s="2" t="s">
        <v>10</v>
      </c>
      <c r="I69" s="6" t="s">
        <v>11</v>
      </c>
      <c r="J69" s="9" t="s">
        <v>11</v>
      </c>
      <c r="K69" s="10" t="s">
        <v>11</v>
      </c>
    </row>
    <row r="70" spans="1:11" x14ac:dyDescent="0.2">
      <c r="A70" s="32" t="s">
        <v>18</v>
      </c>
      <c r="B70" s="3">
        <v>0</v>
      </c>
      <c r="C70" s="6">
        <f>+B70/B78</f>
        <v>0</v>
      </c>
      <c r="D70" s="4">
        <v>0</v>
      </c>
      <c r="E70" s="6">
        <f>+D70/D78</f>
        <v>0</v>
      </c>
      <c r="F70" s="5">
        <v>0</v>
      </c>
      <c r="G70" s="6">
        <f>+F70/F78</f>
        <v>0</v>
      </c>
      <c r="H70" s="2">
        <f>+B70+D70+F70</f>
        <v>0</v>
      </c>
      <c r="I70" s="6">
        <f>+H70/H78</f>
        <v>0</v>
      </c>
      <c r="J70" s="9">
        <v>4.045299472948171E-2</v>
      </c>
      <c r="K70" s="10">
        <v>0.10598540438398314</v>
      </c>
    </row>
    <row r="71" spans="1:11" x14ac:dyDescent="0.2">
      <c r="A71" s="32" t="s">
        <v>19</v>
      </c>
      <c r="B71" s="3">
        <v>0</v>
      </c>
      <c r="C71" s="6">
        <f>+B71/B78</f>
        <v>0</v>
      </c>
      <c r="D71" s="4">
        <v>0</v>
      </c>
      <c r="E71" s="6">
        <f>+D71/D78</f>
        <v>0</v>
      </c>
      <c r="F71" s="5">
        <v>0</v>
      </c>
      <c r="G71" s="6">
        <f>+F71/F78</f>
        <v>0</v>
      </c>
      <c r="H71" s="2">
        <f t="shared" ref="H71:H76" si="8">+B71+D71+F71</f>
        <v>0</v>
      </c>
      <c r="I71" s="6">
        <f>+H71/H78</f>
        <v>0</v>
      </c>
      <c r="J71" s="9">
        <v>5.8273385917157992E-2</v>
      </c>
      <c r="K71" s="10">
        <v>4.7361930764352425E-2</v>
      </c>
    </row>
    <row r="72" spans="1:11" x14ac:dyDescent="0.2">
      <c r="A72" s="32" t="s">
        <v>0</v>
      </c>
      <c r="B72" s="3">
        <v>1</v>
      </c>
      <c r="C72" s="6">
        <f>+B72/B78</f>
        <v>0.25</v>
      </c>
      <c r="D72" s="4">
        <v>0</v>
      </c>
      <c r="E72" s="6">
        <f>+D72/D78</f>
        <v>0</v>
      </c>
      <c r="F72" s="5">
        <v>1</v>
      </c>
      <c r="G72" s="6">
        <f>+F72/F78</f>
        <v>0.16666666666666666</v>
      </c>
      <c r="H72" s="2">
        <f t="shared" si="8"/>
        <v>2</v>
      </c>
      <c r="I72" s="6">
        <f>+H72/H78</f>
        <v>0.11764705882352941</v>
      </c>
      <c r="J72" s="9">
        <v>0.251288717749932</v>
      </c>
      <c r="K72" s="10">
        <v>0.32027391090981749</v>
      </c>
    </row>
    <row r="73" spans="1:11" x14ac:dyDescent="0.2">
      <c r="A73" s="32" t="s">
        <v>20</v>
      </c>
      <c r="B73" s="13">
        <v>0</v>
      </c>
      <c r="C73" s="31">
        <f>+B73/B78</f>
        <v>0</v>
      </c>
      <c r="D73" s="14">
        <v>0</v>
      </c>
      <c r="E73" s="31">
        <f>+D73/D78</f>
        <v>0</v>
      </c>
      <c r="F73" s="15">
        <v>0</v>
      </c>
      <c r="G73" s="31">
        <f>+F73/F78</f>
        <v>0</v>
      </c>
      <c r="H73" s="2">
        <f t="shared" si="8"/>
        <v>0</v>
      </c>
      <c r="I73" s="6">
        <f>+H73/H78</f>
        <v>0</v>
      </c>
      <c r="J73" s="16">
        <v>7.2922043016509725E-3</v>
      </c>
      <c r="K73" s="17">
        <v>4.5546282395350652E-3</v>
      </c>
    </row>
    <row r="74" spans="1:11" x14ac:dyDescent="0.2">
      <c r="A74" s="32" t="s">
        <v>21</v>
      </c>
      <c r="B74" s="13">
        <v>1</v>
      </c>
      <c r="C74" s="31">
        <f>+B74/B78</f>
        <v>0.25</v>
      </c>
      <c r="D74" s="14">
        <v>0</v>
      </c>
      <c r="E74" s="31">
        <f>+D74/D78</f>
        <v>0</v>
      </c>
      <c r="F74" s="15">
        <v>0</v>
      </c>
      <c r="G74" s="31">
        <f>+F74/F78</f>
        <v>0</v>
      </c>
      <c r="H74" s="2">
        <f t="shared" si="8"/>
        <v>1</v>
      </c>
      <c r="I74" s="6">
        <f>+H74/H78</f>
        <v>5.8823529411764705E-2</v>
      </c>
      <c r="J74" s="16">
        <v>4.9107267147388192E-3</v>
      </c>
      <c r="K74" s="17">
        <v>4.3627251912811398E-3</v>
      </c>
    </row>
    <row r="75" spans="1:11" x14ac:dyDescent="0.2">
      <c r="A75" s="32" t="s">
        <v>22</v>
      </c>
      <c r="B75" s="13">
        <v>2</v>
      </c>
      <c r="C75" s="31">
        <f>+B75/B78</f>
        <v>0.5</v>
      </c>
      <c r="D75" s="14">
        <v>7</v>
      </c>
      <c r="E75" s="31">
        <f>+D75/D78</f>
        <v>1</v>
      </c>
      <c r="F75" s="15">
        <v>4</v>
      </c>
      <c r="G75" s="31">
        <f>+F75/F78</f>
        <v>0.66666666666666663</v>
      </c>
      <c r="H75" s="2">
        <f t="shared" si="8"/>
        <v>13</v>
      </c>
      <c r="I75" s="6">
        <f>+H75/H78</f>
        <v>0.76470588235294112</v>
      </c>
      <c r="J75" s="16">
        <v>0.59970188697832894</v>
      </c>
      <c r="K75" s="17">
        <v>0.48461884145480605</v>
      </c>
    </row>
    <row r="76" spans="1:11" x14ac:dyDescent="0.2">
      <c r="A76" s="32" t="s">
        <v>23</v>
      </c>
      <c r="B76" s="13">
        <v>0</v>
      </c>
      <c r="C76" s="31">
        <f>+B76/B78</f>
        <v>0</v>
      </c>
      <c r="D76" s="14">
        <v>0</v>
      </c>
      <c r="E76" s="31">
        <f>+D76/D78</f>
        <v>0</v>
      </c>
      <c r="F76" s="15">
        <v>1</v>
      </c>
      <c r="G76" s="31">
        <f>+F76/F78</f>
        <v>0.16666666666666666</v>
      </c>
      <c r="H76" s="2">
        <f t="shared" si="8"/>
        <v>1</v>
      </c>
      <c r="I76" s="6">
        <f>+H76/H78</f>
        <v>5.8823529411764705E-2</v>
      </c>
      <c r="J76" s="16">
        <v>1.8931890169337619E-3</v>
      </c>
      <c r="K76" s="17">
        <v>2.1694090387628004E-3</v>
      </c>
    </row>
    <row r="77" spans="1:11" ht="13.5" thickBot="1" x14ac:dyDescent="0.25">
      <c r="A77" s="32" t="s">
        <v>24</v>
      </c>
      <c r="B77" s="18" t="s">
        <v>25</v>
      </c>
      <c r="C77" s="19" t="s">
        <v>25</v>
      </c>
      <c r="D77" s="20" t="s">
        <v>25</v>
      </c>
      <c r="E77" s="19" t="s">
        <v>25</v>
      </c>
      <c r="F77" s="21" t="s">
        <v>25</v>
      </c>
      <c r="G77" s="19" t="s">
        <v>25</v>
      </c>
      <c r="H77" s="22" t="s">
        <v>25</v>
      </c>
      <c r="I77" s="19" t="s">
        <v>25</v>
      </c>
      <c r="J77" s="23">
        <v>3.6186894591775765E-2</v>
      </c>
      <c r="K77" s="24">
        <v>3.0673150017461886E-2</v>
      </c>
    </row>
    <row r="78" spans="1:11" ht="14.25" thickTop="1" thickBot="1" x14ac:dyDescent="0.25">
      <c r="A78" s="25" t="s">
        <v>12</v>
      </c>
      <c r="B78" s="26">
        <f t="shared" ref="B78:K78" si="9">SUM(B70:B77)</f>
        <v>4</v>
      </c>
      <c r="C78" s="27">
        <f t="shared" si="9"/>
        <v>1</v>
      </c>
      <c r="D78" s="26">
        <f t="shared" si="9"/>
        <v>7</v>
      </c>
      <c r="E78" s="27">
        <f t="shared" si="9"/>
        <v>1</v>
      </c>
      <c r="F78" s="26">
        <f t="shared" si="9"/>
        <v>6</v>
      </c>
      <c r="G78" s="27">
        <f t="shared" si="9"/>
        <v>0.99999999999999989</v>
      </c>
      <c r="H78" s="26">
        <f t="shared" si="9"/>
        <v>17</v>
      </c>
      <c r="I78" s="27">
        <f t="shared" si="9"/>
        <v>1</v>
      </c>
      <c r="J78" s="28">
        <f t="shared" si="9"/>
        <v>1</v>
      </c>
      <c r="K78" s="29">
        <f t="shared" si="9"/>
        <v>1</v>
      </c>
    </row>
    <row r="79" spans="1:11" ht="13.5" thickTop="1" x14ac:dyDescent="0.2">
      <c r="K79" s="30"/>
    </row>
    <row r="80" spans="1:11" ht="13.5" thickBot="1" x14ac:dyDescent="0.25">
      <c r="K80" s="30"/>
    </row>
    <row r="81" spans="1:11" ht="13.5" thickBot="1" x14ac:dyDescent="0.25">
      <c r="A81" s="35" t="s">
        <v>15</v>
      </c>
      <c r="B81" s="36"/>
      <c r="C81" s="36"/>
      <c r="D81" s="36"/>
      <c r="E81" s="36"/>
      <c r="F81" s="36"/>
      <c r="G81" s="36"/>
      <c r="H81" s="36"/>
      <c r="I81" s="36"/>
      <c r="J81" s="36"/>
      <c r="K81" s="37"/>
    </row>
    <row r="82" spans="1:11" ht="38.25" x14ac:dyDescent="0.2">
      <c r="A82" s="1" t="s">
        <v>4</v>
      </c>
      <c r="B82" s="38" t="s">
        <v>5</v>
      </c>
      <c r="C82" s="39"/>
      <c r="D82" s="38" t="s">
        <v>6</v>
      </c>
      <c r="E82" s="39"/>
      <c r="F82" s="38" t="s">
        <v>7</v>
      </c>
      <c r="G82" s="39"/>
      <c r="H82" s="40" t="s">
        <v>8</v>
      </c>
      <c r="I82" s="41"/>
      <c r="J82" s="7" t="s">
        <v>9</v>
      </c>
      <c r="K82" s="8" t="s">
        <v>27</v>
      </c>
    </row>
    <row r="83" spans="1:11" x14ac:dyDescent="0.2">
      <c r="A83" s="32"/>
      <c r="B83" s="2" t="s">
        <v>10</v>
      </c>
      <c r="C83" s="6" t="s">
        <v>11</v>
      </c>
      <c r="D83" s="2" t="s">
        <v>10</v>
      </c>
      <c r="E83" s="6" t="s">
        <v>11</v>
      </c>
      <c r="F83" s="2" t="s">
        <v>10</v>
      </c>
      <c r="G83" s="6" t="s">
        <v>11</v>
      </c>
      <c r="H83" s="2" t="s">
        <v>10</v>
      </c>
      <c r="I83" s="6" t="s">
        <v>11</v>
      </c>
      <c r="J83" s="9" t="s">
        <v>11</v>
      </c>
      <c r="K83" s="10" t="s">
        <v>11</v>
      </c>
    </row>
    <row r="84" spans="1:11" x14ac:dyDescent="0.2">
      <c r="A84" s="32" t="s">
        <v>18</v>
      </c>
      <c r="B84" s="3">
        <v>0</v>
      </c>
      <c r="C84" s="6">
        <f>+B84/B92</f>
        <v>0</v>
      </c>
      <c r="D84" s="4">
        <v>1</v>
      </c>
      <c r="E84" s="6">
        <f>+D84/D92</f>
        <v>2.8571428571428571E-2</v>
      </c>
      <c r="F84" s="5">
        <v>1</v>
      </c>
      <c r="G84" s="6">
        <f>+F84/F92</f>
        <v>0.16666666666666666</v>
      </c>
      <c r="H84" s="2">
        <f>+B84+D84+F84</f>
        <v>2</v>
      </c>
      <c r="I84" s="6">
        <f>+H84/H92</f>
        <v>3.125E-2</v>
      </c>
      <c r="J84" s="9">
        <v>4.045299472948171E-2</v>
      </c>
      <c r="K84" s="10">
        <v>0.10598540438398314</v>
      </c>
    </row>
    <row r="85" spans="1:11" x14ac:dyDescent="0.2">
      <c r="A85" s="32" t="s">
        <v>19</v>
      </c>
      <c r="B85" s="3">
        <v>3</v>
      </c>
      <c r="C85" s="6">
        <f>+B85/B92</f>
        <v>0.13043478260869565</v>
      </c>
      <c r="D85" s="4">
        <v>5</v>
      </c>
      <c r="E85" s="6">
        <f>+D85/D92</f>
        <v>0.14285714285714285</v>
      </c>
      <c r="F85" s="5">
        <v>1</v>
      </c>
      <c r="G85" s="6">
        <f>+F85/F92</f>
        <v>0.16666666666666666</v>
      </c>
      <c r="H85" s="2">
        <f t="shared" ref="H85:H90" si="10">+B85+D85+F85</f>
        <v>9</v>
      </c>
      <c r="I85" s="6">
        <f>+H85/H92</f>
        <v>0.140625</v>
      </c>
      <c r="J85" s="9">
        <v>5.8273385917157992E-2</v>
      </c>
      <c r="K85" s="10">
        <v>4.7361930764352425E-2</v>
      </c>
    </row>
    <row r="86" spans="1:11" x14ac:dyDescent="0.2">
      <c r="A86" s="32" t="s">
        <v>0</v>
      </c>
      <c r="B86" s="3">
        <v>7</v>
      </c>
      <c r="C86" s="6">
        <f>+B86/B92</f>
        <v>0.30434782608695654</v>
      </c>
      <c r="D86" s="4">
        <v>9</v>
      </c>
      <c r="E86" s="6">
        <f>+D86/D92</f>
        <v>0.25714285714285712</v>
      </c>
      <c r="F86" s="5">
        <v>1</v>
      </c>
      <c r="G86" s="6">
        <f>+F86/F92</f>
        <v>0.16666666666666666</v>
      </c>
      <c r="H86" s="2">
        <f t="shared" si="10"/>
        <v>17</v>
      </c>
      <c r="I86" s="6">
        <f>+H86/H92</f>
        <v>0.265625</v>
      </c>
      <c r="J86" s="9">
        <v>0.251288717749932</v>
      </c>
      <c r="K86" s="10">
        <v>0.32027391090981749</v>
      </c>
    </row>
    <row r="87" spans="1:11" x14ac:dyDescent="0.2">
      <c r="A87" s="32" t="s">
        <v>20</v>
      </c>
      <c r="B87" s="13">
        <v>1</v>
      </c>
      <c r="C87" s="31">
        <f>+B87/B92</f>
        <v>4.3478260869565216E-2</v>
      </c>
      <c r="D87" s="14">
        <v>0</v>
      </c>
      <c r="E87" s="31">
        <f>+D87/D92</f>
        <v>0</v>
      </c>
      <c r="F87" s="15">
        <v>0</v>
      </c>
      <c r="G87" s="31">
        <f>+F87/F92</f>
        <v>0</v>
      </c>
      <c r="H87" s="2">
        <f t="shared" si="10"/>
        <v>1</v>
      </c>
      <c r="I87" s="6">
        <f>+H87/H92</f>
        <v>1.5625E-2</v>
      </c>
      <c r="J87" s="16">
        <v>7.2922043016509725E-3</v>
      </c>
      <c r="K87" s="17">
        <v>4.5546282395350652E-3</v>
      </c>
    </row>
    <row r="88" spans="1:11" x14ac:dyDescent="0.2">
      <c r="A88" s="32" t="s">
        <v>21</v>
      </c>
      <c r="B88" s="13">
        <v>4</v>
      </c>
      <c r="C88" s="31">
        <f>+B88/B92</f>
        <v>0.17391304347826086</v>
      </c>
      <c r="D88" s="14">
        <v>4</v>
      </c>
      <c r="E88" s="31">
        <f>+D88/D92</f>
        <v>0.11428571428571428</v>
      </c>
      <c r="F88" s="15">
        <v>0</v>
      </c>
      <c r="G88" s="31">
        <f>+F88/F92</f>
        <v>0</v>
      </c>
      <c r="H88" s="2">
        <f t="shared" si="10"/>
        <v>8</v>
      </c>
      <c r="I88" s="6">
        <f>+H88/H92</f>
        <v>0.125</v>
      </c>
      <c r="J88" s="16">
        <v>4.9107267147388192E-3</v>
      </c>
      <c r="K88" s="17">
        <v>4.3627251912811398E-3</v>
      </c>
    </row>
    <row r="89" spans="1:11" x14ac:dyDescent="0.2">
      <c r="A89" s="32" t="s">
        <v>22</v>
      </c>
      <c r="B89" s="13">
        <v>8</v>
      </c>
      <c r="C89" s="31">
        <f>+B89/B92</f>
        <v>0.34782608695652173</v>
      </c>
      <c r="D89" s="14">
        <v>16</v>
      </c>
      <c r="E89" s="31">
        <f>+D89/D92</f>
        <v>0.45714285714285713</v>
      </c>
      <c r="F89" s="15">
        <v>3</v>
      </c>
      <c r="G89" s="31">
        <f>+F89/F92</f>
        <v>0.5</v>
      </c>
      <c r="H89" s="2">
        <f t="shared" si="10"/>
        <v>27</v>
      </c>
      <c r="I89" s="6">
        <f>+H89/H92</f>
        <v>0.421875</v>
      </c>
      <c r="J89" s="16">
        <v>0.59970188697832894</v>
      </c>
      <c r="K89" s="17">
        <v>0.48461884145480605</v>
      </c>
    </row>
    <row r="90" spans="1:11" x14ac:dyDescent="0.2">
      <c r="A90" s="32" t="s">
        <v>23</v>
      </c>
      <c r="B90" s="13">
        <v>0</v>
      </c>
      <c r="C90" s="31">
        <f>+B90/B92</f>
        <v>0</v>
      </c>
      <c r="D90" s="14">
        <v>0</v>
      </c>
      <c r="E90" s="31">
        <f>+D90/D92</f>
        <v>0</v>
      </c>
      <c r="F90" s="15">
        <v>0</v>
      </c>
      <c r="G90" s="31">
        <f>+F90/F92</f>
        <v>0</v>
      </c>
      <c r="H90" s="2">
        <f t="shared" si="10"/>
        <v>0</v>
      </c>
      <c r="I90" s="6">
        <f>+H90/H92</f>
        <v>0</v>
      </c>
      <c r="J90" s="16">
        <v>1.8931890169337619E-3</v>
      </c>
      <c r="K90" s="17">
        <v>2.1694090387628004E-3</v>
      </c>
    </row>
    <row r="91" spans="1:11" ht="13.5" thickBot="1" x14ac:dyDescent="0.25">
      <c r="A91" s="32" t="s">
        <v>24</v>
      </c>
      <c r="B91" s="18" t="s">
        <v>25</v>
      </c>
      <c r="C91" s="19" t="s">
        <v>25</v>
      </c>
      <c r="D91" s="20" t="s">
        <v>25</v>
      </c>
      <c r="E91" s="19" t="s">
        <v>25</v>
      </c>
      <c r="F91" s="21" t="s">
        <v>25</v>
      </c>
      <c r="G91" s="19" t="s">
        <v>25</v>
      </c>
      <c r="H91" s="22" t="s">
        <v>25</v>
      </c>
      <c r="I91" s="19" t="s">
        <v>25</v>
      </c>
      <c r="J91" s="23">
        <v>3.6186894591775765E-2</v>
      </c>
      <c r="K91" s="24">
        <v>3.0673150017461886E-2</v>
      </c>
    </row>
    <row r="92" spans="1:11" ht="14.25" thickTop="1" thickBot="1" x14ac:dyDescent="0.25">
      <c r="A92" s="25" t="s">
        <v>12</v>
      </c>
      <c r="B92" s="26">
        <f t="shared" ref="B92:K92" si="11">SUM(B84:B91)</f>
        <v>23</v>
      </c>
      <c r="C92" s="27">
        <f t="shared" si="11"/>
        <v>1</v>
      </c>
      <c r="D92" s="26">
        <f t="shared" si="11"/>
        <v>35</v>
      </c>
      <c r="E92" s="27">
        <f t="shared" si="11"/>
        <v>1</v>
      </c>
      <c r="F92" s="26">
        <f t="shared" si="11"/>
        <v>6</v>
      </c>
      <c r="G92" s="27">
        <f t="shared" si="11"/>
        <v>1</v>
      </c>
      <c r="H92" s="26">
        <f t="shared" si="11"/>
        <v>64</v>
      </c>
      <c r="I92" s="27">
        <f t="shared" si="11"/>
        <v>1</v>
      </c>
      <c r="J92" s="28">
        <f t="shared" si="11"/>
        <v>1</v>
      </c>
      <c r="K92" s="29">
        <f t="shared" si="11"/>
        <v>1</v>
      </c>
    </row>
    <row r="93" spans="1:11" ht="13.5" thickTop="1" x14ac:dyDescent="0.2">
      <c r="K93" s="30"/>
    </row>
    <row r="94" spans="1:11" ht="13.5" thickBot="1" x14ac:dyDescent="0.25">
      <c r="K94" s="30"/>
    </row>
    <row r="95" spans="1:11" ht="13.5" thickBot="1" x14ac:dyDescent="0.25">
      <c r="A95" s="35" t="s">
        <v>16</v>
      </c>
      <c r="B95" s="36"/>
      <c r="C95" s="36"/>
      <c r="D95" s="36"/>
      <c r="E95" s="36"/>
      <c r="F95" s="36"/>
      <c r="G95" s="36"/>
      <c r="H95" s="36"/>
      <c r="I95" s="36"/>
      <c r="J95" s="36"/>
      <c r="K95" s="37"/>
    </row>
    <row r="96" spans="1:11" ht="38.25" x14ac:dyDescent="0.2">
      <c r="A96" s="1" t="s">
        <v>4</v>
      </c>
      <c r="B96" s="38" t="s">
        <v>5</v>
      </c>
      <c r="C96" s="39"/>
      <c r="D96" s="38" t="s">
        <v>6</v>
      </c>
      <c r="E96" s="39"/>
      <c r="F96" s="38" t="s">
        <v>7</v>
      </c>
      <c r="G96" s="39"/>
      <c r="H96" s="40" t="s">
        <v>8</v>
      </c>
      <c r="I96" s="41"/>
      <c r="J96" s="7" t="s">
        <v>9</v>
      </c>
      <c r="K96" s="8" t="s">
        <v>27</v>
      </c>
    </row>
    <row r="97" spans="1:11" x14ac:dyDescent="0.2">
      <c r="A97" s="32"/>
      <c r="B97" s="2" t="s">
        <v>10</v>
      </c>
      <c r="C97" s="6" t="s">
        <v>11</v>
      </c>
      <c r="D97" s="2" t="s">
        <v>10</v>
      </c>
      <c r="E97" s="6" t="s">
        <v>11</v>
      </c>
      <c r="F97" s="2" t="s">
        <v>10</v>
      </c>
      <c r="G97" s="6" t="s">
        <v>11</v>
      </c>
      <c r="H97" s="2" t="s">
        <v>10</v>
      </c>
      <c r="I97" s="6" t="s">
        <v>11</v>
      </c>
      <c r="J97" s="9" t="s">
        <v>11</v>
      </c>
      <c r="K97" s="10" t="s">
        <v>11</v>
      </c>
    </row>
    <row r="98" spans="1:11" x14ac:dyDescent="0.2">
      <c r="A98" s="32" t="s">
        <v>18</v>
      </c>
      <c r="B98" s="3">
        <v>1</v>
      </c>
      <c r="C98" s="6">
        <f>+B98/B106</f>
        <v>1.2500000000000001E-2</v>
      </c>
      <c r="D98" s="4">
        <v>16</v>
      </c>
      <c r="E98" s="6">
        <f>+D98/D106</f>
        <v>7.441860465116279E-2</v>
      </c>
      <c r="F98" s="5">
        <v>0</v>
      </c>
      <c r="G98" s="6" t="s">
        <v>25</v>
      </c>
      <c r="H98" s="2">
        <f>+B98+D98</f>
        <v>17</v>
      </c>
      <c r="I98" s="6">
        <f>+H98/H106</f>
        <v>5.7627118644067797E-2</v>
      </c>
      <c r="J98" s="9">
        <v>4.045299472948171E-2</v>
      </c>
      <c r="K98" s="10">
        <v>0.10598540438398314</v>
      </c>
    </row>
    <row r="99" spans="1:11" x14ac:dyDescent="0.2">
      <c r="A99" s="32" t="s">
        <v>19</v>
      </c>
      <c r="B99" s="3">
        <v>1</v>
      </c>
      <c r="C99" s="6">
        <f>+B99/B106</f>
        <v>1.2500000000000001E-2</v>
      </c>
      <c r="D99" s="4">
        <v>9</v>
      </c>
      <c r="E99" s="6">
        <f>+D99/D106</f>
        <v>4.1860465116279069E-2</v>
      </c>
      <c r="F99" s="5">
        <v>0</v>
      </c>
      <c r="G99" s="6" t="s">
        <v>25</v>
      </c>
      <c r="H99" s="2">
        <f t="shared" ref="H99:H104" si="12">+B99+D99</f>
        <v>10</v>
      </c>
      <c r="I99" s="6">
        <f>+H99/H106</f>
        <v>3.3898305084745763E-2</v>
      </c>
      <c r="J99" s="9">
        <v>5.8273385917157992E-2</v>
      </c>
      <c r="K99" s="10">
        <v>4.7361930764352425E-2</v>
      </c>
    </row>
    <row r="100" spans="1:11" x14ac:dyDescent="0.2">
      <c r="A100" s="32" t="s">
        <v>0</v>
      </c>
      <c r="B100" s="3">
        <v>9</v>
      </c>
      <c r="C100" s="6">
        <f>+B100/B106</f>
        <v>0.1125</v>
      </c>
      <c r="D100" s="4">
        <v>32</v>
      </c>
      <c r="E100" s="6">
        <f>+D100/D106</f>
        <v>0.14883720930232558</v>
      </c>
      <c r="F100" s="5">
        <v>0</v>
      </c>
      <c r="G100" s="6" t="s">
        <v>25</v>
      </c>
      <c r="H100" s="2">
        <f t="shared" si="12"/>
        <v>41</v>
      </c>
      <c r="I100" s="6">
        <f>+H100/H106</f>
        <v>0.13898305084745763</v>
      </c>
      <c r="J100" s="9">
        <v>0.251288717749932</v>
      </c>
      <c r="K100" s="10">
        <v>0.32027391090981749</v>
      </c>
    </row>
    <row r="101" spans="1:11" x14ac:dyDescent="0.2">
      <c r="A101" s="32" t="s">
        <v>20</v>
      </c>
      <c r="B101" s="13">
        <v>1</v>
      </c>
      <c r="C101" s="31">
        <f>+B101/B106</f>
        <v>1.2500000000000001E-2</v>
      </c>
      <c r="D101" s="14">
        <v>1</v>
      </c>
      <c r="E101" s="31">
        <f>+D101/D106</f>
        <v>4.6511627906976744E-3</v>
      </c>
      <c r="F101" s="5">
        <v>0</v>
      </c>
      <c r="G101" s="6" t="s">
        <v>25</v>
      </c>
      <c r="H101" s="2">
        <f t="shared" si="12"/>
        <v>2</v>
      </c>
      <c r="I101" s="6">
        <f>+H101/H106</f>
        <v>6.7796610169491523E-3</v>
      </c>
      <c r="J101" s="16">
        <v>7.2922043016509725E-3</v>
      </c>
      <c r="K101" s="17">
        <v>4.5546282395350652E-3</v>
      </c>
    </row>
    <row r="102" spans="1:11" x14ac:dyDescent="0.2">
      <c r="A102" s="32" t="s">
        <v>21</v>
      </c>
      <c r="B102" s="13">
        <v>2</v>
      </c>
      <c r="C102" s="31">
        <f>+B102/B106</f>
        <v>2.5000000000000001E-2</v>
      </c>
      <c r="D102" s="14">
        <v>3</v>
      </c>
      <c r="E102" s="31">
        <f>+D102/D106</f>
        <v>1.3953488372093023E-2</v>
      </c>
      <c r="F102" s="5">
        <v>0</v>
      </c>
      <c r="G102" s="6" t="s">
        <v>25</v>
      </c>
      <c r="H102" s="2">
        <f t="shared" si="12"/>
        <v>5</v>
      </c>
      <c r="I102" s="6">
        <f>+H102/H106</f>
        <v>1.6949152542372881E-2</v>
      </c>
      <c r="J102" s="16">
        <v>4.9107267147388192E-3</v>
      </c>
      <c r="K102" s="17">
        <v>4.3627251912811398E-3</v>
      </c>
    </row>
    <row r="103" spans="1:11" x14ac:dyDescent="0.2">
      <c r="A103" s="32" t="s">
        <v>22</v>
      </c>
      <c r="B103" s="13">
        <v>66</v>
      </c>
      <c r="C103" s="31">
        <f>+B103/B106</f>
        <v>0.82499999999999996</v>
      </c>
      <c r="D103" s="14">
        <v>154</v>
      </c>
      <c r="E103" s="31">
        <f>+D103/D106</f>
        <v>0.71627906976744182</v>
      </c>
      <c r="F103" s="5">
        <v>0</v>
      </c>
      <c r="G103" s="6" t="s">
        <v>25</v>
      </c>
      <c r="H103" s="2">
        <f t="shared" si="12"/>
        <v>220</v>
      </c>
      <c r="I103" s="6">
        <f>+H103/H106</f>
        <v>0.74576271186440679</v>
      </c>
      <c r="J103" s="16">
        <v>0.59970188697832894</v>
      </c>
      <c r="K103" s="17">
        <v>0.48461884145480605</v>
      </c>
    </row>
    <row r="104" spans="1:11" x14ac:dyDescent="0.2">
      <c r="A104" s="32" t="s">
        <v>23</v>
      </c>
      <c r="B104" s="13">
        <v>0</v>
      </c>
      <c r="C104" s="31">
        <f>+B104/B106</f>
        <v>0</v>
      </c>
      <c r="D104" s="14">
        <v>0</v>
      </c>
      <c r="E104" s="31">
        <f>+D104/D106</f>
        <v>0</v>
      </c>
      <c r="F104" s="5">
        <v>0</v>
      </c>
      <c r="G104" s="6" t="s">
        <v>25</v>
      </c>
      <c r="H104" s="2">
        <f t="shared" si="12"/>
        <v>0</v>
      </c>
      <c r="I104" s="6">
        <f>+H104/H106</f>
        <v>0</v>
      </c>
      <c r="J104" s="16">
        <v>1.8931890169337619E-3</v>
      </c>
      <c r="K104" s="17">
        <v>2.1694090387628004E-3</v>
      </c>
    </row>
    <row r="105" spans="1:11" ht="13.5" thickBot="1" x14ac:dyDescent="0.25">
      <c r="A105" s="32" t="s">
        <v>24</v>
      </c>
      <c r="B105" s="18" t="s">
        <v>25</v>
      </c>
      <c r="C105" s="19" t="s">
        <v>25</v>
      </c>
      <c r="D105" s="20" t="s">
        <v>25</v>
      </c>
      <c r="E105" s="19" t="s">
        <v>25</v>
      </c>
      <c r="F105" s="5">
        <v>0</v>
      </c>
      <c r="G105" s="19" t="s">
        <v>25</v>
      </c>
      <c r="H105" s="22" t="s">
        <v>25</v>
      </c>
      <c r="I105" s="19" t="s">
        <v>25</v>
      </c>
      <c r="J105" s="23">
        <v>3.6186894591775765E-2</v>
      </c>
      <c r="K105" s="24">
        <v>3.0673150017461886E-2</v>
      </c>
    </row>
    <row r="106" spans="1:11" ht="14.25" thickTop="1" thickBot="1" x14ac:dyDescent="0.25">
      <c r="A106" s="25" t="s">
        <v>12</v>
      </c>
      <c r="B106" s="26">
        <f t="shared" ref="B106:K106" si="13">SUM(B98:B105)</f>
        <v>80</v>
      </c>
      <c r="C106" s="27">
        <f t="shared" si="13"/>
        <v>1</v>
      </c>
      <c r="D106" s="26">
        <f t="shared" si="13"/>
        <v>215</v>
      </c>
      <c r="E106" s="27">
        <f t="shared" si="13"/>
        <v>1</v>
      </c>
      <c r="F106" s="26">
        <f t="shared" si="13"/>
        <v>0</v>
      </c>
      <c r="G106" s="27">
        <f t="shared" si="13"/>
        <v>0</v>
      </c>
      <c r="H106" s="26">
        <f t="shared" si="13"/>
        <v>295</v>
      </c>
      <c r="I106" s="27">
        <f t="shared" si="13"/>
        <v>1</v>
      </c>
      <c r="J106" s="28">
        <f t="shared" si="13"/>
        <v>1</v>
      </c>
      <c r="K106" s="29">
        <f t="shared" si="13"/>
        <v>1</v>
      </c>
    </row>
    <row r="107" spans="1:11" ht="13.5" thickTop="1" x14ac:dyDescent="0.2">
      <c r="K107" s="30"/>
    </row>
    <row r="108" spans="1:11" ht="13.5" thickBot="1" x14ac:dyDescent="0.25">
      <c r="K108" s="30"/>
    </row>
    <row r="109" spans="1:11" ht="13.5" thickBot="1" x14ac:dyDescent="0.25">
      <c r="A109" s="35" t="s">
        <v>17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7"/>
    </row>
    <row r="110" spans="1:11" ht="38.25" x14ac:dyDescent="0.2">
      <c r="A110" s="1" t="s">
        <v>4</v>
      </c>
      <c r="B110" s="38" t="s">
        <v>5</v>
      </c>
      <c r="C110" s="39"/>
      <c r="D110" s="38" t="s">
        <v>6</v>
      </c>
      <c r="E110" s="39"/>
      <c r="F110" s="38" t="s">
        <v>7</v>
      </c>
      <c r="G110" s="39"/>
      <c r="H110" s="40" t="s">
        <v>8</v>
      </c>
      <c r="I110" s="41"/>
      <c r="J110" s="7" t="s">
        <v>9</v>
      </c>
      <c r="K110" s="8" t="s">
        <v>27</v>
      </c>
    </row>
    <row r="111" spans="1:11" x14ac:dyDescent="0.2">
      <c r="A111" s="32"/>
      <c r="B111" s="2" t="s">
        <v>10</v>
      </c>
      <c r="C111" s="6" t="s">
        <v>11</v>
      </c>
      <c r="D111" s="2" t="s">
        <v>10</v>
      </c>
      <c r="E111" s="6" t="s">
        <v>11</v>
      </c>
      <c r="F111" s="2" t="s">
        <v>10</v>
      </c>
      <c r="G111" s="6" t="s">
        <v>11</v>
      </c>
      <c r="H111" s="2" t="s">
        <v>10</v>
      </c>
      <c r="I111" s="6" t="s">
        <v>11</v>
      </c>
      <c r="J111" s="9" t="s">
        <v>11</v>
      </c>
      <c r="K111" s="10" t="s">
        <v>11</v>
      </c>
    </row>
    <row r="112" spans="1:11" x14ac:dyDescent="0.2">
      <c r="A112" s="32" t="s">
        <v>18</v>
      </c>
      <c r="B112" s="3">
        <v>16</v>
      </c>
      <c r="C112" s="6">
        <f>+B112/B120</f>
        <v>4.7619047619047616E-2</v>
      </c>
      <c r="D112" s="4">
        <v>33</v>
      </c>
      <c r="E112" s="6">
        <f>+D112/D120</f>
        <v>5.2884615384615384E-2</v>
      </c>
      <c r="F112" s="5">
        <v>0</v>
      </c>
      <c r="G112" s="6" t="s">
        <v>25</v>
      </c>
      <c r="H112" s="2">
        <f>+B112+D112</f>
        <v>49</v>
      </c>
      <c r="I112" s="6">
        <f>+H112/H120</f>
        <v>5.1041666666666666E-2</v>
      </c>
      <c r="J112" s="9">
        <v>4.045299472948171E-2</v>
      </c>
      <c r="K112" s="10">
        <v>0.10598540438398314</v>
      </c>
    </row>
    <row r="113" spans="1:11" x14ac:dyDescent="0.2">
      <c r="A113" s="32" t="s">
        <v>19</v>
      </c>
      <c r="B113" s="3">
        <v>9</v>
      </c>
      <c r="C113" s="6">
        <f>+B113/B120</f>
        <v>2.6785714285714284E-2</v>
      </c>
      <c r="D113" s="4">
        <v>18</v>
      </c>
      <c r="E113" s="6">
        <f>+D113/D120</f>
        <v>2.8846153846153848E-2</v>
      </c>
      <c r="F113" s="5">
        <v>0</v>
      </c>
      <c r="G113" s="6" t="s">
        <v>25</v>
      </c>
      <c r="H113" s="2">
        <f t="shared" ref="H113:H118" si="14">+B113+D113</f>
        <v>27</v>
      </c>
      <c r="I113" s="6">
        <f>+H113/H120</f>
        <v>2.8125000000000001E-2</v>
      </c>
      <c r="J113" s="9">
        <v>5.8273385917157992E-2</v>
      </c>
      <c r="K113" s="10">
        <v>4.7361930764352425E-2</v>
      </c>
    </row>
    <row r="114" spans="1:11" x14ac:dyDescent="0.2">
      <c r="A114" s="32" t="s">
        <v>0</v>
      </c>
      <c r="B114" s="3">
        <v>36</v>
      </c>
      <c r="C114" s="6">
        <f>+B114/B120</f>
        <v>0.10714285714285714</v>
      </c>
      <c r="D114" s="4">
        <v>68</v>
      </c>
      <c r="E114" s="6">
        <f>+D114/D120</f>
        <v>0.10897435897435898</v>
      </c>
      <c r="F114" s="5">
        <v>0</v>
      </c>
      <c r="G114" s="6" t="s">
        <v>25</v>
      </c>
      <c r="H114" s="2">
        <f t="shared" si="14"/>
        <v>104</v>
      </c>
      <c r="I114" s="6">
        <f>+H114/H120</f>
        <v>0.10833333333333334</v>
      </c>
      <c r="J114" s="9">
        <v>0.251288717749932</v>
      </c>
      <c r="K114" s="10">
        <v>0.32027391090981749</v>
      </c>
    </row>
    <row r="115" spans="1:11" x14ac:dyDescent="0.2">
      <c r="A115" s="32" t="s">
        <v>20</v>
      </c>
      <c r="B115" s="13">
        <v>3</v>
      </c>
      <c r="C115" s="31">
        <f>+B115/B120</f>
        <v>8.9285714285714281E-3</v>
      </c>
      <c r="D115" s="14">
        <v>4</v>
      </c>
      <c r="E115" s="31">
        <f>+D115/D120</f>
        <v>6.41025641025641E-3</v>
      </c>
      <c r="F115" s="5">
        <v>0</v>
      </c>
      <c r="G115" s="6" t="s">
        <v>25</v>
      </c>
      <c r="H115" s="2">
        <f t="shared" si="14"/>
        <v>7</v>
      </c>
      <c r="I115" s="6">
        <f>+H115/H120</f>
        <v>7.2916666666666668E-3</v>
      </c>
      <c r="J115" s="16">
        <v>7.2922043016509725E-3</v>
      </c>
      <c r="K115" s="17">
        <v>4.5546282395350652E-3</v>
      </c>
    </row>
    <row r="116" spans="1:11" x14ac:dyDescent="0.2">
      <c r="A116" s="32" t="s">
        <v>21</v>
      </c>
      <c r="B116" s="13">
        <v>11</v>
      </c>
      <c r="C116" s="31">
        <f>+B116/B120</f>
        <v>3.273809523809524E-2</v>
      </c>
      <c r="D116" s="14">
        <v>20</v>
      </c>
      <c r="E116" s="31">
        <f>+D116/D120</f>
        <v>3.2051282051282048E-2</v>
      </c>
      <c r="F116" s="5">
        <v>0</v>
      </c>
      <c r="G116" s="6" t="s">
        <v>25</v>
      </c>
      <c r="H116" s="2">
        <f t="shared" si="14"/>
        <v>31</v>
      </c>
      <c r="I116" s="6">
        <f>+H116/H120</f>
        <v>3.229166666666667E-2</v>
      </c>
      <c r="J116" s="16">
        <v>4.9107267147388192E-3</v>
      </c>
      <c r="K116" s="17">
        <v>4.3627251912811398E-3</v>
      </c>
    </row>
    <row r="117" spans="1:11" x14ac:dyDescent="0.2">
      <c r="A117" s="32" t="s">
        <v>22</v>
      </c>
      <c r="B117" s="13">
        <v>255</v>
      </c>
      <c r="C117" s="31">
        <f>+B117/B120</f>
        <v>0.7589285714285714</v>
      </c>
      <c r="D117" s="14">
        <v>470</v>
      </c>
      <c r="E117" s="31">
        <f>+D117/D120</f>
        <v>0.75320512820512819</v>
      </c>
      <c r="F117" s="5">
        <v>0</v>
      </c>
      <c r="G117" s="6" t="s">
        <v>25</v>
      </c>
      <c r="H117" s="2">
        <f t="shared" si="14"/>
        <v>725</v>
      </c>
      <c r="I117" s="6">
        <f>+H117/H120</f>
        <v>0.75520833333333337</v>
      </c>
      <c r="J117" s="16">
        <v>0.59970188697832894</v>
      </c>
      <c r="K117" s="17">
        <v>0.48461884145480605</v>
      </c>
    </row>
    <row r="118" spans="1:11" x14ac:dyDescent="0.2">
      <c r="A118" s="32" t="s">
        <v>23</v>
      </c>
      <c r="B118" s="13">
        <v>6</v>
      </c>
      <c r="C118" s="31">
        <f>+B118/B120</f>
        <v>1.7857142857142856E-2</v>
      </c>
      <c r="D118" s="14">
        <v>11</v>
      </c>
      <c r="E118" s="31">
        <f>+D118/D120</f>
        <v>1.7628205128205128E-2</v>
      </c>
      <c r="F118" s="5">
        <v>0</v>
      </c>
      <c r="G118" s="6" t="s">
        <v>25</v>
      </c>
      <c r="H118" s="2">
        <f t="shared" si="14"/>
        <v>17</v>
      </c>
      <c r="I118" s="6">
        <f>+H118/H120</f>
        <v>1.7708333333333333E-2</v>
      </c>
      <c r="J118" s="16">
        <v>1.8931890169337619E-3</v>
      </c>
      <c r="K118" s="17">
        <v>2.1694090387628004E-3</v>
      </c>
    </row>
    <row r="119" spans="1:11" ht="13.5" thickBot="1" x14ac:dyDescent="0.25">
      <c r="A119" s="32" t="s">
        <v>24</v>
      </c>
      <c r="B119" s="18" t="s">
        <v>25</v>
      </c>
      <c r="C119" s="19" t="s">
        <v>25</v>
      </c>
      <c r="D119" s="20" t="s">
        <v>25</v>
      </c>
      <c r="E119" s="19" t="s">
        <v>25</v>
      </c>
      <c r="F119" s="5">
        <v>0</v>
      </c>
      <c r="G119" s="19" t="s">
        <v>25</v>
      </c>
      <c r="H119" s="22" t="s">
        <v>25</v>
      </c>
      <c r="I119" s="19" t="s">
        <v>25</v>
      </c>
      <c r="J119" s="23">
        <v>3.6186894591775765E-2</v>
      </c>
      <c r="K119" s="24">
        <v>3.0673150017461886E-2</v>
      </c>
    </row>
    <row r="120" spans="1:11" ht="14.25" thickTop="1" thickBot="1" x14ac:dyDescent="0.25">
      <c r="A120" s="25" t="s">
        <v>12</v>
      </c>
      <c r="B120" s="26">
        <f t="shared" ref="B120:K120" si="15">SUM(B112:B119)</f>
        <v>336</v>
      </c>
      <c r="C120" s="27">
        <f t="shared" si="15"/>
        <v>1</v>
      </c>
      <c r="D120" s="26">
        <f t="shared" si="15"/>
        <v>624</v>
      </c>
      <c r="E120" s="27">
        <f t="shared" si="15"/>
        <v>1</v>
      </c>
      <c r="F120" s="26">
        <f t="shared" si="15"/>
        <v>0</v>
      </c>
      <c r="G120" s="27">
        <f t="shared" si="15"/>
        <v>0</v>
      </c>
      <c r="H120" s="26">
        <f t="shared" si="15"/>
        <v>960</v>
      </c>
      <c r="I120" s="27">
        <f t="shared" si="15"/>
        <v>1</v>
      </c>
      <c r="J120" s="28">
        <f t="shared" si="15"/>
        <v>1</v>
      </c>
      <c r="K120" s="29">
        <f t="shared" si="15"/>
        <v>1</v>
      </c>
    </row>
    <row r="121" spans="1:11" ht="13.5" thickTop="1" x14ac:dyDescent="0.2">
      <c r="K121" s="30"/>
    </row>
    <row r="122" spans="1:11" ht="13.5" thickBot="1" x14ac:dyDescent="0.25">
      <c r="K122" s="30"/>
    </row>
    <row r="123" spans="1:11" ht="13.5" thickBot="1" x14ac:dyDescent="0.25">
      <c r="A123" s="35" t="s">
        <v>26</v>
      </c>
      <c r="B123" s="36"/>
      <c r="C123" s="36"/>
      <c r="D123" s="36"/>
      <c r="E123" s="36"/>
      <c r="F123" s="36"/>
      <c r="G123" s="36"/>
      <c r="H123" s="36"/>
      <c r="I123" s="36"/>
      <c r="J123" s="36"/>
      <c r="K123" s="37"/>
    </row>
    <row r="124" spans="1:11" ht="38.25" x14ac:dyDescent="0.2">
      <c r="A124" s="1" t="s">
        <v>4</v>
      </c>
      <c r="B124" s="38" t="s">
        <v>5</v>
      </c>
      <c r="C124" s="39"/>
      <c r="D124" s="38" t="s">
        <v>6</v>
      </c>
      <c r="E124" s="39"/>
      <c r="F124" s="38" t="s">
        <v>7</v>
      </c>
      <c r="G124" s="39"/>
      <c r="H124" s="40" t="s">
        <v>8</v>
      </c>
      <c r="I124" s="41"/>
      <c r="J124" s="7" t="s">
        <v>9</v>
      </c>
      <c r="K124" s="8" t="s">
        <v>27</v>
      </c>
    </row>
    <row r="125" spans="1:11" x14ac:dyDescent="0.2">
      <c r="A125" s="32"/>
      <c r="B125" s="2" t="s">
        <v>10</v>
      </c>
      <c r="C125" s="6" t="s">
        <v>11</v>
      </c>
      <c r="D125" s="2" t="s">
        <v>10</v>
      </c>
      <c r="E125" s="6" t="s">
        <v>11</v>
      </c>
      <c r="F125" s="2" t="s">
        <v>10</v>
      </c>
      <c r="G125" s="6" t="s">
        <v>11</v>
      </c>
      <c r="H125" s="2" t="s">
        <v>10</v>
      </c>
      <c r="I125" s="6" t="s">
        <v>11</v>
      </c>
      <c r="J125" s="9" t="s">
        <v>11</v>
      </c>
      <c r="K125" s="10" t="s">
        <v>11</v>
      </c>
    </row>
    <row r="126" spans="1:11" x14ac:dyDescent="0.2">
      <c r="A126" s="32" t="s">
        <v>18</v>
      </c>
      <c r="B126" s="3">
        <f t="shared" ref="B126:B132" si="16">+B14+B28+B42+B56+B70+B84+B98+B112</f>
        <v>21</v>
      </c>
      <c r="C126" s="6">
        <f>+B126/B134</f>
        <v>3.7906137184115521E-2</v>
      </c>
      <c r="D126" s="4">
        <f t="shared" ref="D126:D132" si="17">+D14+D28+D42+D56+D70+D84+D98+D112</f>
        <v>61</v>
      </c>
      <c r="E126" s="6">
        <f>+D126/D134</f>
        <v>5.7276995305164322E-2</v>
      </c>
      <c r="F126" s="5">
        <f t="shared" ref="F126:F132" si="18">+F14+F28+F42+F56+F70+F84+F98+F112</f>
        <v>6</v>
      </c>
      <c r="G126" s="6">
        <f>+F126/F134</f>
        <v>6.5217391304347824E-2</v>
      </c>
      <c r="H126" s="2">
        <f t="shared" ref="H126:H132" si="19">+B126+D126+F126</f>
        <v>88</v>
      </c>
      <c r="I126" s="6">
        <f>+H126/H134</f>
        <v>5.1431911163062539E-2</v>
      </c>
      <c r="J126" s="9">
        <v>4.045299472948171E-2</v>
      </c>
      <c r="K126" s="10">
        <v>0.10598540438398314</v>
      </c>
    </row>
    <row r="127" spans="1:11" x14ac:dyDescent="0.2">
      <c r="A127" s="32" t="s">
        <v>19</v>
      </c>
      <c r="B127" s="3">
        <f t="shared" si="16"/>
        <v>17</v>
      </c>
      <c r="C127" s="6">
        <f>+B127/B134</f>
        <v>3.0685920577617327E-2</v>
      </c>
      <c r="D127" s="4">
        <f t="shared" si="17"/>
        <v>42</v>
      </c>
      <c r="E127" s="6">
        <f>+D127/D134</f>
        <v>3.9436619718309862E-2</v>
      </c>
      <c r="F127" s="5">
        <f t="shared" si="18"/>
        <v>9</v>
      </c>
      <c r="G127" s="6">
        <f>+F127/F134</f>
        <v>9.7826086956521743E-2</v>
      </c>
      <c r="H127" s="2">
        <f t="shared" si="19"/>
        <v>68</v>
      </c>
      <c r="I127" s="6">
        <f>+H127/H134</f>
        <v>3.9742840444184691E-2</v>
      </c>
      <c r="J127" s="9">
        <v>5.8273385917157992E-2</v>
      </c>
      <c r="K127" s="10">
        <v>4.7361930764352425E-2</v>
      </c>
    </row>
    <row r="128" spans="1:11" x14ac:dyDescent="0.2">
      <c r="A128" s="32" t="s">
        <v>0</v>
      </c>
      <c r="B128" s="3">
        <f t="shared" si="16"/>
        <v>67</v>
      </c>
      <c r="C128" s="6">
        <f>+B128/B134</f>
        <v>0.12093862815884476</v>
      </c>
      <c r="D128" s="4">
        <f t="shared" si="17"/>
        <v>141</v>
      </c>
      <c r="E128" s="6">
        <f>+D128/D134</f>
        <v>0.13239436619718309</v>
      </c>
      <c r="F128" s="5">
        <f t="shared" si="18"/>
        <v>13</v>
      </c>
      <c r="G128" s="6">
        <f>+F128/F134</f>
        <v>0.14130434782608695</v>
      </c>
      <c r="H128" s="2">
        <f t="shared" si="19"/>
        <v>221</v>
      </c>
      <c r="I128" s="6">
        <f>+H128/H134</f>
        <v>0.12916423144360023</v>
      </c>
      <c r="J128" s="9">
        <v>0.251288717749932</v>
      </c>
      <c r="K128" s="10">
        <v>0.32027391090981749</v>
      </c>
    </row>
    <row r="129" spans="1:11" x14ac:dyDescent="0.2">
      <c r="A129" s="32" t="s">
        <v>20</v>
      </c>
      <c r="B129" s="13">
        <f t="shared" si="16"/>
        <v>9</v>
      </c>
      <c r="C129" s="31">
        <f>+B129/B134</f>
        <v>1.6245487364620937E-2</v>
      </c>
      <c r="D129" s="14">
        <f t="shared" si="17"/>
        <v>7</v>
      </c>
      <c r="E129" s="31">
        <f>+D129/D134</f>
        <v>6.5727699530516428E-3</v>
      </c>
      <c r="F129" s="15">
        <f t="shared" si="18"/>
        <v>3</v>
      </c>
      <c r="G129" s="31">
        <f>+F129/F134</f>
        <v>3.2608695652173912E-2</v>
      </c>
      <c r="H129" s="2">
        <f t="shared" si="19"/>
        <v>19</v>
      </c>
      <c r="I129" s="6">
        <f>+H129/H134</f>
        <v>1.1104617182933957E-2</v>
      </c>
      <c r="J129" s="16">
        <v>7.2922043016509725E-3</v>
      </c>
      <c r="K129" s="17">
        <v>4.5546282395350652E-3</v>
      </c>
    </row>
    <row r="130" spans="1:11" x14ac:dyDescent="0.2">
      <c r="A130" s="32" t="s">
        <v>21</v>
      </c>
      <c r="B130" s="13">
        <f t="shared" si="16"/>
        <v>22</v>
      </c>
      <c r="C130" s="31">
        <f>+B130/B134</f>
        <v>3.9711191335740074E-2</v>
      </c>
      <c r="D130" s="14">
        <f t="shared" si="17"/>
        <v>32</v>
      </c>
      <c r="E130" s="31">
        <f>+D130/D134</f>
        <v>3.0046948356807511E-2</v>
      </c>
      <c r="F130" s="15">
        <f t="shared" si="18"/>
        <v>3</v>
      </c>
      <c r="G130" s="31">
        <f>+F130/F134</f>
        <v>3.2608695652173912E-2</v>
      </c>
      <c r="H130" s="2">
        <f t="shared" si="19"/>
        <v>57</v>
      </c>
      <c r="I130" s="6">
        <f>+H130/H134</f>
        <v>3.331385154880187E-2</v>
      </c>
      <c r="J130" s="16">
        <v>4.9107267147388192E-3</v>
      </c>
      <c r="K130" s="17">
        <v>4.3627251912811398E-3</v>
      </c>
    </row>
    <row r="131" spans="1:11" x14ac:dyDescent="0.2">
      <c r="A131" s="32" t="s">
        <v>22</v>
      </c>
      <c r="B131" s="13">
        <f t="shared" si="16"/>
        <v>411</v>
      </c>
      <c r="C131" s="31">
        <f>+B131/B134</f>
        <v>0.74187725631768953</v>
      </c>
      <c r="D131" s="14">
        <f t="shared" si="17"/>
        <v>770</v>
      </c>
      <c r="E131" s="31">
        <f>+D131/D134</f>
        <v>0.72300469483568075</v>
      </c>
      <c r="F131" s="15">
        <f t="shared" si="18"/>
        <v>56</v>
      </c>
      <c r="G131" s="31">
        <f>+F131/F134</f>
        <v>0.60869565217391308</v>
      </c>
      <c r="H131" s="2">
        <f t="shared" si="19"/>
        <v>1237</v>
      </c>
      <c r="I131" s="6">
        <f>+H131/H134</f>
        <v>0.72296902396259499</v>
      </c>
      <c r="J131" s="16">
        <v>0.59970188697832894</v>
      </c>
      <c r="K131" s="17">
        <v>0.48461884145480605</v>
      </c>
    </row>
    <row r="132" spans="1:11" x14ac:dyDescent="0.2">
      <c r="A132" s="32" t="s">
        <v>23</v>
      </c>
      <c r="B132" s="13">
        <f t="shared" si="16"/>
        <v>7</v>
      </c>
      <c r="C132" s="31">
        <f>+B132/B134</f>
        <v>1.263537906137184E-2</v>
      </c>
      <c r="D132" s="14">
        <f t="shared" si="17"/>
        <v>12</v>
      </c>
      <c r="E132" s="31">
        <f>+D132/D134</f>
        <v>1.1267605633802818E-2</v>
      </c>
      <c r="F132" s="15">
        <f t="shared" si="18"/>
        <v>2</v>
      </c>
      <c r="G132" s="31">
        <f>+F132/F134</f>
        <v>2.1739130434782608E-2</v>
      </c>
      <c r="H132" s="2">
        <f t="shared" si="19"/>
        <v>21</v>
      </c>
      <c r="I132" s="6">
        <f>+H132/H134</f>
        <v>1.2273524254821741E-2</v>
      </c>
      <c r="J132" s="16">
        <v>1.8931890169337619E-3</v>
      </c>
      <c r="K132" s="17">
        <v>2.1694090387628004E-3</v>
      </c>
    </row>
    <row r="133" spans="1:11" ht="13.5" thickBot="1" x14ac:dyDescent="0.25">
      <c r="A133" s="32" t="s">
        <v>24</v>
      </c>
      <c r="B133" s="18" t="s">
        <v>25</v>
      </c>
      <c r="C133" s="19" t="s">
        <v>25</v>
      </c>
      <c r="D133" s="20" t="s">
        <v>25</v>
      </c>
      <c r="E133" s="19" t="s">
        <v>25</v>
      </c>
      <c r="F133" s="21" t="s">
        <v>25</v>
      </c>
      <c r="G133" s="19" t="s">
        <v>25</v>
      </c>
      <c r="H133" s="22" t="s">
        <v>25</v>
      </c>
      <c r="I133" s="19" t="s">
        <v>25</v>
      </c>
      <c r="J133" s="23">
        <v>3.6186894591775765E-2</v>
      </c>
      <c r="K133" s="24">
        <v>3.0673150017461886E-2</v>
      </c>
    </row>
    <row r="134" spans="1:11" ht="14.25" thickTop="1" thickBot="1" x14ac:dyDescent="0.25">
      <c r="A134" s="25" t="s">
        <v>12</v>
      </c>
      <c r="B134" s="26">
        <f t="shared" ref="B134:K134" si="20">SUM(B126:B133)</f>
        <v>554</v>
      </c>
      <c r="C134" s="27">
        <f t="shared" si="20"/>
        <v>1</v>
      </c>
      <c r="D134" s="26">
        <f t="shared" si="20"/>
        <v>1065</v>
      </c>
      <c r="E134" s="27">
        <f t="shared" si="20"/>
        <v>1</v>
      </c>
      <c r="F134" s="26">
        <f t="shared" si="20"/>
        <v>92</v>
      </c>
      <c r="G134" s="27">
        <f t="shared" si="20"/>
        <v>1</v>
      </c>
      <c r="H134" s="26">
        <f t="shared" si="20"/>
        <v>1711</v>
      </c>
      <c r="I134" s="27">
        <f t="shared" si="20"/>
        <v>1</v>
      </c>
      <c r="J134" s="28">
        <f t="shared" si="20"/>
        <v>1</v>
      </c>
      <c r="K134" s="29">
        <f t="shared" si="20"/>
        <v>1</v>
      </c>
    </row>
    <row r="135" spans="1:11" ht="13.5" thickTop="1" x14ac:dyDescent="0.2"/>
  </sheetData>
  <mergeCells count="45">
    <mergeCell ref="A25:K25"/>
    <mergeCell ref="B96:C96"/>
    <mergeCell ref="A53:K53"/>
    <mergeCell ref="B54:C54"/>
    <mergeCell ref="A11:K11"/>
    <mergeCell ref="B12:C12"/>
    <mergeCell ref="D12:E12"/>
    <mergeCell ref="F12:G12"/>
    <mergeCell ref="H12:I12"/>
    <mergeCell ref="D26:E26"/>
    <mergeCell ref="F26:G26"/>
    <mergeCell ref="H26:I26"/>
    <mergeCell ref="A39:K39"/>
    <mergeCell ref="B40:C40"/>
    <mergeCell ref="D40:E40"/>
    <mergeCell ref="F40:G40"/>
    <mergeCell ref="H40:I40"/>
    <mergeCell ref="B26:C26"/>
    <mergeCell ref="H54:I54"/>
    <mergeCell ref="A67:K67"/>
    <mergeCell ref="B68:C68"/>
    <mergeCell ref="D68:E68"/>
    <mergeCell ref="F68:G68"/>
    <mergeCell ref="H68:I68"/>
    <mergeCell ref="D54:E54"/>
    <mergeCell ref="F54:G54"/>
    <mergeCell ref="B110:C110"/>
    <mergeCell ref="D110:E110"/>
    <mergeCell ref="F110:G110"/>
    <mergeCell ref="H110:I110"/>
    <mergeCell ref="A81:K81"/>
    <mergeCell ref="B82:C82"/>
    <mergeCell ref="D82:E82"/>
    <mergeCell ref="F82:G82"/>
    <mergeCell ref="H82:I82"/>
    <mergeCell ref="A95:K95"/>
    <mergeCell ref="D96:E96"/>
    <mergeCell ref="F96:G96"/>
    <mergeCell ref="H96:I96"/>
    <mergeCell ref="A109:K109"/>
    <mergeCell ref="A123:K123"/>
    <mergeCell ref="B124:C124"/>
    <mergeCell ref="D124:E124"/>
    <mergeCell ref="F124:G124"/>
    <mergeCell ref="H124:I124"/>
  </mergeCells>
  <printOptions horizontalCentered="1"/>
  <pageMargins left="0.25" right="0.25" top="1.25" bottom="1.25" header="0.55000000000000004" footer="0.3"/>
  <pageSetup orientation="landscape" r:id="rId1"/>
  <headerFooter>
    <oddHeader>&amp;C&amp;"Arial,Bold"&amp;12GCCCD Ethnicity Data Comparison between Sites, District Boundary, and San Diego Region
by Job Category for 2011-2012</oddHeader>
    <oddFooter>&amp;L&amp;"Arial,Regular"&amp;8Data sources:  
College, District, and GCCCD Site data are from the GCCCD EEO-6 Report (07/01/2011 - 06/30/2012)
GCCCD Boundary and San Diego Region data are from SANDAG (2010 Census)
&amp;10 7/18/12&amp;C&amp;10RPIE&amp;R&amp;10&amp;P of &amp;N</oddFooter>
  </headerFooter>
  <rowBreaks count="6" manualBreakCount="6">
    <brk id="36" max="16383" man="1"/>
    <brk id="64" max="16383" man="1"/>
    <brk id="92" max="16383" man="1"/>
    <brk id="120" max="16383" man="1"/>
    <brk id="134" max="16383" man="1"/>
    <brk id="162" max="16383" man="1"/>
  </rowBreaks>
  <ignoredErrors>
    <ignoredError sqref="H14:H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J10" sqref="J10"/>
    </sheetView>
  </sheetViews>
  <sheetFormatPr defaultRowHeight="15" x14ac:dyDescent="0.25"/>
  <cols>
    <col min="12" max="12" width="17.85546875" customWidth="1"/>
  </cols>
  <sheetData>
    <row r="1" spans="1:16" x14ac:dyDescent="0.25">
      <c r="A1" t="s">
        <v>26</v>
      </c>
    </row>
    <row r="2" spans="1:16" ht="60" x14ac:dyDescent="0.25">
      <c r="B2" t="s">
        <v>28</v>
      </c>
      <c r="C2" t="s">
        <v>29</v>
      </c>
      <c r="D2" t="s">
        <v>31</v>
      </c>
      <c r="E2" t="s">
        <v>30</v>
      </c>
      <c r="F2" s="33" t="s">
        <v>48</v>
      </c>
      <c r="G2" s="33" t="s">
        <v>27</v>
      </c>
      <c r="M2" t="s">
        <v>44</v>
      </c>
      <c r="N2" t="s">
        <v>45</v>
      </c>
      <c r="O2" s="34" t="s">
        <v>46</v>
      </c>
      <c r="P2" s="33" t="s">
        <v>47</v>
      </c>
    </row>
    <row r="3" spans="1:16" x14ac:dyDescent="0.25">
      <c r="A3" t="s">
        <v>18</v>
      </c>
      <c r="B3" s="33">
        <v>3.7906137184115521E-2</v>
      </c>
      <c r="C3" s="33">
        <v>5.7276995305164322E-2</v>
      </c>
      <c r="D3" s="33">
        <v>6.5217391304347824E-2</v>
      </c>
      <c r="E3" s="33">
        <v>5.06485484867202E-2</v>
      </c>
      <c r="F3" s="33">
        <v>4.045299472948171E-2</v>
      </c>
      <c r="G3" s="33">
        <v>0.10598540438398314</v>
      </c>
      <c r="L3" t="s">
        <v>18</v>
      </c>
      <c r="M3" s="33">
        <v>5.4230663531710889E-2</v>
      </c>
      <c r="N3" s="33">
        <v>5.06485484867202E-2</v>
      </c>
      <c r="O3" s="33">
        <v>4.045299472948171E-2</v>
      </c>
      <c r="P3" s="33">
        <v>0.10598540438398314</v>
      </c>
    </row>
    <row r="4" spans="1:16" x14ac:dyDescent="0.25">
      <c r="A4" t="s">
        <v>19</v>
      </c>
      <c r="B4" s="33">
        <v>3.0685920577617327E-2</v>
      </c>
      <c r="C4" s="33">
        <v>3.9436619718309862E-2</v>
      </c>
      <c r="D4" s="33">
        <v>9.7826086956521743E-2</v>
      </c>
      <c r="E4" s="33">
        <v>3.6442248301420628E-2</v>
      </c>
      <c r="F4" s="33">
        <v>5.8273385917157992E-2</v>
      </c>
      <c r="G4" s="33">
        <v>4.7361930764352425E-2</v>
      </c>
      <c r="L4" t="s">
        <v>19</v>
      </c>
      <c r="M4" s="33">
        <v>7.2796115911936243E-2</v>
      </c>
      <c r="N4" s="33">
        <v>3.6442248301420628E-2</v>
      </c>
      <c r="O4" s="33">
        <v>5.8273385917157992E-2</v>
      </c>
      <c r="P4" s="33">
        <v>4.7361930764352425E-2</v>
      </c>
    </row>
    <row r="5" spans="1:16" x14ac:dyDescent="0.25">
      <c r="A5" t="s">
        <v>0</v>
      </c>
      <c r="B5" s="33">
        <v>0.12093862815884476</v>
      </c>
      <c r="C5" s="33">
        <v>0.13239436619718309</v>
      </c>
      <c r="D5" s="33">
        <v>0.14130434782608695</v>
      </c>
      <c r="E5" s="33">
        <v>0.12847436689314393</v>
      </c>
      <c r="F5" s="33">
        <v>0.251288717749932</v>
      </c>
      <c r="G5" s="33">
        <v>0.32027391090981749</v>
      </c>
      <c r="L5" t="s">
        <v>0</v>
      </c>
      <c r="M5" s="33">
        <v>0.27628324528993248</v>
      </c>
      <c r="N5" s="33">
        <v>0.12847436689314393</v>
      </c>
      <c r="O5" s="33">
        <v>0.251288717749932</v>
      </c>
      <c r="P5" s="33">
        <v>0.32027391090981749</v>
      </c>
    </row>
    <row r="6" spans="1:16" x14ac:dyDescent="0.25">
      <c r="A6" t="s">
        <v>20</v>
      </c>
      <c r="B6" s="33">
        <v>1.6245487364620937E-2</v>
      </c>
      <c r="C6" s="33">
        <v>6.5727699530516428E-3</v>
      </c>
      <c r="D6" s="33">
        <v>3.2608695652173912E-2</v>
      </c>
      <c r="E6" s="33">
        <v>9.8826436071649173E-3</v>
      </c>
      <c r="F6" s="33">
        <v>7.2922043016509725E-3</v>
      </c>
      <c r="G6" s="33">
        <v>4.5546282395350652E-3</v>
      </c>
      <c r="L6" t="s">
        <v>20</v>
      </c>
      <c r="M6" s="33">
        <v>4.7329689456166602E-3</v>
      </c>
      <c r="N6" s="33">
        <v>9.8826436071649173E-3</v>
      </c>
      <c r="O6" s="33">
        <v>7.2922043016509725E-3</v>
      </c>
      <c r="P6" s="33">
        <v>4.5546282395350652E-3</v>
      </c>
    </row>
    <row r="7" spans="1:16" x14ac:dyDescent="0.25">
      <c r="A7" t="s">
        <v>21</v>
      </c>
      <c r="B7" s="33">
        <v>3.9711191335740074E-2</v>
      </c>
      <c r="C7" s="33">
        <v>3.0046948356807511E-2</v>
      </c>
      <c r="D7" s="33">
        <v>3.2608695652173912E-2</v>
      </c>
      <c r="E7" s="33">
        <v>3.3353922174181594E-2</v>
      </c>
      <c r="F7" s="33">
        <v>4.9107267147388192E-3</v>
      </c>
      <c r="G7" s="33">
        <v>4.3627251912811398E-3</v>
      </c>
      <c r="L7" t="s">
        <v>21</v>
      </c>
      <c r="M7" s="33">
        <v>4.1924944273107577E-2</v>
      </c>
      <c r="N7" s="33">
        <v>3.3353922174181594E-2</v>
      </c>
      <c r="O7" s="33">
        <v>4.9107267147388192E-3</v>
      </c>
      <c r="P7" s="33">
        <v>4.3627251912811398E-3</v>
      </c>
    </row>
    <row r="8" spans="1:16" x14ac:dyDescent="0.25">
      <c r="A8" t="s">
        <v>22</v>
      </c>
      <c r="B8" s="33">
        <v>0.74187725631768953</v>
      </c>
      <c r="C8" s="33">
        <v>0.72300469483568075</v>
      </c>
      <c r="D8" s="33">
        <v>0.60869565217391308</v>
      </c>
      <c r="E8" s="33">
        <v>0.72946263125386046</v>
      </c>
      <c r="F8" s="33">
        <v>0.59970188697832894</v>
      </c>
      <c r="G8" s="33">
        <v>0.48461884145480605</v>
      </c>
      <c r="L8" t="s">
        <v>22</v>
      </c>
      <c r="M8" s="33">
        <v>0.44557085712540839</v>
      </c>
      <c r="N8" s="33">
        <v>0.72946263125386046</v>
      </c>
      <c r="O8" s="33">
        <v>0.59970188697832894</v>
      </c>
      <c r="P8" s="33">
        <v>0.48461884145480605</v>
      </c>
    </row>
    <row r="9" spans="1:16" x14ac:dyDescent="0.25">
      <c r="A9" t="s">
        <v>23</v>
      </c>
      <c r="B9" s="33">
        <v>1.263537906137184E-2</v>
      </c>
      <c r="C9" s="33">
        <v>1.1267605633802818E-2</v>
      </c>
      <c r="D9" s="33">
        <v>2.1739130434782608E-2</v>
      </c>
      <c r="E9" s="33">
        <v>1.1735639283508339E-2</v>
      </c>
      <c r="F9" s="33">
        <v>1.8931890169337619E-3</v>
      </c>
      <c r="G9" s="33">
        <v>2.1694090387628004E-3</v>
      </c>
      <c r="L9" t="s">
        <v>23</v>
      </c>
      <c r="M9" s="33">
        <v>3.4810223212922528E-2</v>
      </c>
      <c r="N9" s="33">
        <v>1.1735639283508339E-2</v>
      </c>
      <c r="O9" s="33">
        <v>1.8931890169337619E-3</v>
      </c>
      <c r="P9" s="33">
        <v>2.1694090387628004E-3</v>
      </c>
    </row>
    <row r="10" spans="1:16" x14ac:dyDescent="0.25">
      <c r="A10" t="s">
        <v>24</v>
      </c>
      <c r="B10" s="33" t="s">
        <v>25</v>
      </c>
      <c r="C10" s="33" t="s">
        <v>25</v>
      </c>
      <c r="D10" s="33" t="s">
        <v>25</v>
      </c>
      <c r="E10" s="33" t="s">
        <v>25</v>
      </c>
      <c r="F10" s="33">
        <v>3.6186894591775765E-2</v>
      </c>
      <c r="G10" s="33">
        <v>3.0673150017461886E-2</v>
      </c>
      <c r="L10" t="s">
        <v>24</v>
      </c>
      <c r="M10" s="33">
        <v>6.9650981709365165E-2</v>
      </c>
      <c r="N10" s="33" t="s">
        <v>25</v>
      </c>
      <c r="O10" s="33">
        <v>3.6186894591775765E-2</v>
      </c>
      <c r="P10" s="33">
        <v>3.0673150017461886E-2</v>
      </c>
    </row>
    <row r="11" spans="1:16" x14ac:dyDescent="0.25">
      <c r="A11" t="s">
        <v>12</v>
      </c>
      <c r="B11" s="33">
        <v>1</v>
      </c>
      <c r="C11" s="33">
        <v>1</v>
      </c>
      <c r="D11" s="33">
        <v>1</v>
      </c>
      <c r="E11" s="33">
        <v>1</v>
      </c>
      <c r="F11" s="33">
        <v>1</v>
      </c>
      <c r="G11" s="33">
        <v>1</v>
      </c>
      <c r="L11" t="s">
        <v>12</v>
      </c>
      <c r="M11" s="33">
        <f>SUM(M3:M10)</f>
        <v>0.99999999999999978</v>
      </c>
      <c r="N11" s="33">
        <v>1</v>
      </c>
      <c r="O11" s="33">
        <v>1</v>
      </c>
      <c r="P11" s="33">
        <v>1</v>
      </c>
    </row>
    <row r="15" spans="1:16" x14ac:dyDescent="0.25">
      <c r="L15" t="s">
        <v>4</v>
      </c>
    </row>
    <row r="16" spans="1:16" x14ac:dyDescent="0.25">
      <c r="L16" t="s">
        <v>36</v>
      </c>
      <c r="M16" t="s">
        <v>36</v>
      </c>
      <c r="N16" t="s">
        <v>37</v>
      </c>
      <c r="O16" t="s">
        <v>11</v>
      </c>
    </row>
    <row r="17" spans="12:16" x14ac:dyDescent="0.25">
      <c r="L17" t="s">
        <v>38</v>
      </c>
      <c r="M17" t="s">
        <v>18</v>
      </c>
      <c r="N17">
        <v>1776</v>
      </c>
      <c r="O17">
        <v>5.4230663531710892</v>
      </c>
      <c r="P17">
        <f>+O17/100</f>
        <v>5.4230663531710889E-2</v>
      </c>
    </row>
    <row r="18" spans="12:16" x14ac:dyDescent="0.25">
      <c r="M18" t="s">
        <v>39</v>
      </c>
      <c r="N18">
        <v>2384</v>
      </c>
      <c r="O18">
        <v>7.2796115911936239</v>
      </c>
      <c r="P18">
        <f t="shared" ref="P18:P25" si="0">+O18/100</f>
        <v>7.2796115911936243E-2</v>
      </c>
    </row>
    <row r="19" spans="12:16" x14ac:dyDescent="0.25">
      <c r="M19" t="s">
        <v>40</v>
      </c>
      <c r="N19">
        <v>1127</v>
      </c>
      <c r="O19">
        <v>3.4413264527161136</v>
      </c>
      <c r="P19">
        <f t="shared" si="0"/>
        <v>3.4413264527161133E-2</v>
      </c>
    </row>
    <row r="20" spans="12:16" x14ac:dyDescent="0.25">
      <c r="M20" t="s">
        <v>0</v>
      </c>
      <c r="N20">
        <v>9048</v>
      </c>
      <c r="O20">
        <v>27.62832452899325</v>
      </c>
      <c r="P20">
        <f t="shared" si="0"/>
        <v>0.27628324528993248</v>
      </c>
    </row>
    <row r="21" spans="12:16" x14ac:dyDescent="0.25">
      <c r="M21" t="s">
        <v>41</v>
      </c>
      <c r="N21">
        <v>155</v>
      </c>
      <c r="O21">
        <v>0.47329689456166602</v>
      </c>
      <c r="P21">
        <f t="shared" si="0"/>
        <v>4.7329689456166602E-3</v>
      </c>
    </row>
    <row r="22" spans="12:16" x14ac:dyDescent="0.25">
      <c r="M22" t="s">
        <v>21</v>
      </c>
      <c r="N22">
        <v>246</v>
      </c>
      <c r="O22">
        <v>0.75116797459464413</v>
      </c>
      <c r="P22">
        <f t="shared" si="0"/>
        <v>7.5116797459464412E-3</v>
      </c>
    </row>
    <row r="23" spans="12:16" x14ac:dyDescent="0.25">
      <c r="M23" t="s">
        <v>24</v>
      </c>
      <c r="N23">
        <v>2281</v>
      </c>
      <c r="O23">
        <v>6.9650981709365167</v>
      </c>
      <c r="P23">
        <f t="shared" si="0"/>
        <v>6.9650981709365165E-2</v>
      </c>
    </row>
    <row r="24" spans="12:16" x14ac:dyDescent="0.25">
      <c r="M24" t="s">
        <v>22</v>
      </c>
      <c r="N24">
        <v>14592</v>
      </c>
      <c r="O24">
        <v>44.557085712540839</v>
      </c>
      <c r="P24">
        <f t="shared" si="0"/>
        <v>0.44557085712540839</v>
      </c>
    </row>
    <row r="25" spans="12:16" x14ac:dyDescent="0.25">
      <c r="M25" t="s">
        <v>42</v>
      </c>
      <c r="N25">
        <v>1140</v>
      </c>
      <c r="O25">
        <v>3.4810223212922531</v>
      </c>
      <c r="P25">
        <f t="shared" si="0"/>
        <v>3.4810223212922528E-2</v>
      </c>
    </row>
    <row r="26" spans="12:16" x14ac:dyDescent="0.25">
      <c r="M26" t="s">
        <v>43</v>
      </c>
      <c r="N26">
        <v>32749</v>
      </c>
      <c r="O26">
        <v>100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A2" sqref="A2:I9"/>
    </sheetView>
  </sheetViews>
  <sheetFormatPr defaultRowHeight="15" x14ac:dyDescent="0.25"/>
  <cols>
    <col min="1" max="1" width="20.140625" customWidth="1"/>
    <col min="2" max="2" width="14.28515625" customWidth="1"/>
    <col min="3" max="3" width="15.140625" customWidth="1"/>
    <col min="4" max="4" width="15.85546875" customWidth="1"/>
    <col min="5" max="5" width="15" customWidth="1"/>
    <col min="7" max="7" width="13.5703125" customWidth="1"/>
  </cols>
  <sheetData>
    <row r="1" spans="1:9" x14ac:dyDescent="0.25">
      <c r="A1" t="s">
        <v>4</v>
      </c>
    </row>
    <row r="2" spans="1:9" x14ac:dyDescent="0.25">
      <c r="B2" t="s">
        <v>33</v>
      </c>
      <c r="C2" t="s">
        <v>32</v>
      </c>
      <c r="D2" t="s">
        <v>1</v>
      </c>
      <c r="E2" t="s">
        <v>14</v>
      </c>
      <c r="F2" t="s">
        <v>2</v>
      </c>
      <c r="G2" t="s">
        <v>15</v>
      </c>
      <c r="H2" t="s">
        <v>34</v>
      </c>
      <c r="I2" t="s">
        <v>35</v>
      </c>
    </row>
    <row r="3" spans="1:9" x14ac:dyDescent="0.25">
      <c r="A3" t="s">
        <v>18</v>
      </c>
      <c r="B3" s="33">
        <v>2.1276595744680851E-2</v>
      </c>
      <c r="C3" s="33">
        <v>0</v>
      </c>
      <c r="D3" s="33">
        <v>5.5214723926380369E-2</v>
      </c>
      <c r="E3" s="33">
        <v>7.4626865671641784E-2</v>
      </c>
      <c r="F3" s="33">
        <v>0</v>
      </c>
      <c r="G3" s="33">
        <v>3.125E-2</v>
      </c>
      <c r="H3" s="33">
        <v>5.7627118644067797E-2</v>
      </c>
      <c r="I3" s="33">
        <v>5.1041666666666666E-2</v>
      </c>
    </row>
    <row r="4" spans="1:9" x14ac:dyDescent="0.25">
      <c r="A4" t="s">
        <v>19</v>
      </c>
      <c r="B4" s="33">
        <v>6.3829787234042548E-2</v>
      </c>
      <c r="C4" s="33">
        <v>0.16129032258064516</v>
      </c>
      <c r="D4" s="33">
        <v>3.0674846625766871E-2</v>
      </c>
      <c r="E4" s="33">
        <v>6.7164179104477612E-2</v>
      </c>
      <c r="F4" s="33">
        <v>0</v>
      </c>
      <c r="G4" s="33">
        <v>0.140625</v>
      </c>
      <c r="H4" s="33">
        <v>3.3898305084745763E-2</v>
      </c>
      <c r="I4" s="33">
        <v>2.8125000000000001E-2</v>
      </c>
    </row>
    <row r="5" spans="1:9" x14ac:dyDescent="0.25">
      <c r="A5" t="s">
        <v>0</v>
      </c>
      <c r="B5" s="33">
        <v>6.3829787234042548E-2</v>
      </c>
      <c r="C5" s="33">
        <v>9.6774193548387094E-2</v>
      </c>
      <c r="D5" s="33">
        <v>0.22085889570552147</v>
      </c>
      <c r="E5" s="33">
        <v>0.11194029850746269</v>
      </c>
      <c r="F5" s="33">
        <v>0.11764705882352941</v>
      </c>
      <c r="G5" s="33">
        <v>0.265625</v>
      </c>
      <c r="H5" s="33">
        <v>0.13898305084745763</v>
      </c>
      <c r="I5" s="33">
        <v>0.10833333333333334</v>
      </c>
    </row>
    <row r="6" spans="1:9" x14ac:dyDescent="0.25">
      <c r="A6" t="s">
        <v>20</v>
      </c>
      <c r="B6" s="33">
        <v>2.1276595744680851E-2</v>
      </c>
      <c r="C6" s="33">
        <v>0</v>
      </c>
      <c r="D6" s="33">
        <v>3.0674846625766871E-2</v>
      </c>
      <c r="E6" s="33">
        <v>2.2388059701492536E-2</v>
      </c>
      <c r="F6" s="33">
        <v>0</v>
      </c>
      <c r="G6" s="33">
        <v>1.5625E-2</v>
      </c>
      <c r="H6" s="33">
        <v>6.7796610169491523E-3</v>
      </c>
      <c r="I6" s="33">
        <v>7.2916666666666668E-3</v>
      </c>
    </row>
    <row r="7" spans="1:9" x14ac:dyDescent="0.25">
      <c r="A7" t="s">
        <v>21</v>
      </c>
      <c r="B7" s="33">
        <v>8.5106382978723402E-2</v>
      </c>
      <c r="C7" s="33">
        <v>6.4516129032258063E-2</v>
      </c>
      <c r="D7" s="33">
        <v>1.8404907975460124E-2</v>
      </c>
      <c r="E7" s="33">
        <v>2.2388059701492536E-2</v>
      </c>
      <c r="F7" s="33">
        <v>5.8823529411764705E-2</v>
      </c>
      <c r="G7" s="33">
        <v>0.125</v>
      </c>
      <c r="H7" s="33">
        <v>1.6949152542372881E-2</v>
      </c>
      <c r="I7" s="33">
        <v>3.229166666666667E-2</v>
      </c>
    </row>
    <row r="8" spans="1:9" x14ac:dyDescent="0.25">
      <c r="A8" t="s">
        <v>22</v>
      </c>
      <c r="B8" s="33">
        <v>0.72340425531914898</v>
      </c>
      <c r="C8" s="33">
        <v>0.67741935483870963</v>
      </c>
      <c r="D8" s="33">
        <v>0.6380368098159509</v>
      </c>
      <c r="E8" s="33">
        <v>0.69402985074626866</v>
      </c>
      <c r="F8" s="33">
        <v>0.76470588235294112</v>
      </c>
      <c r="G8" s="33">
        <v>0.421875</v>
      </c>
      <c r="H8" s="33">
        <v>0.74576271186440679</v>
      </c>
      <c r="I8" s="33">
        <v>0.75520833333333337</v>
      </c>
    </row>
    <row r="9" spans="1:9" x14ac:dyDescent="0.25">
      <c r="A9" t="s">
        <v>23</v>
      </c>
      <c r="B9" s="33">
        <v>2.1276595744680851E-2</v>
      </c>
      <c r="C9" s="33">
        <v>0</v>
      </c>
      <c r="D9" s="33">
        <v>6.1349693251533744E-3</v>
      </c>
      <c r="E9" s="33">
        <v>7.462686567164179E-3</v>
      </c>
      <c r="F9" s="33">
        <v>5.8823529411764705E-2</v>
      </c>
      <c r="G9" s="33">
        <v>0</v>
      </c>
      <c r="H9" s="33">
        <v>0</v>
      </c>
      <c r="I9" s="33">
        <v>1.7708333333333333E-2</v>
      </c>
    </row>
    <row r="10" spans="1:9" x14ac:dyDescent="0.25">
      <c r="A10" t="s">
        <v>24</v>
      </c>
      <c r="B10" s="33" t="s">
        <v>25</v>
      </c>
      <c r="C10" s="33" t="s">
        <v>25</v>
      </c>
      <c r="D10" s="33" t="s">
        <v>25</v>
      </c>
      <c r="E10" s="33" t="s">
        <v>25</v>
      </c>
      <c r="F10" s="33" t="s">
        <v>25</v>
      </c>
      <c r="G10" s="33" t="s">
        <v>25</v>
      </c>
      <c r="H10" s="33" t="s">
        <v>25</v>
      </c>
      <c r="I10" s="33" t="s">
        <v>25</v>
      </c>
    </row>
    <row r="11" spans="1:9" x14ac:dyDescent="0.25">
      <c r="A11" t="s">
        <v>12</v>
      </c>
      <c r="B11" s="33">
        <v>1</v>
      </c>
      <c r="C11" s="33">
        <v>1</v>
      </c>
      <c r="D11" s="33">
        <v>1</v>
      </c>
      <c r="E11" s="33">
        <v>1</v>
      </c>
      <c r="F11" s="33">
        <v>1</v>
      </c>
      <c r="G11" s="33">
        <v>1</v>
      </c>
      <c r="H11" s="33">
        <v>1</v>
      </c>
      <c r="I11" s="33">
        <v>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defaultRowHeight="15" x14ac:dyDescent="0.25"/>
  <cols>
    <col min="3" max="3" width="12.140625" customWidth="1"/>
    <col min="4" max="4" width="1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Comparison</vt:lpstr>
      <vt:lpstr>Sheet2</vt:lpstr>
      <vt:lpstr>Sheet3</vt:lpstr>
      <vt:lpstr>Sheet4</vt:lpstr>
    </vt:vector>
  </TitlesOfParts>
  <Company>GCCCD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yhairston</dc:creator>
  <cp:lastModifiedBy>Sandy.Rosenthal</cp:lastModifiedBy>
  <cp:lastPrinted>2012-09-06T15:15:15Z</cp:lastPrinted>
  <dcterms:created xsi:type="dcterms:W3CDTF">2010-08-09T18:08:40Z</dcterms:created>
  <dcterms:modified xsi:type="dcterms:W3CDTF">2012-10-11T23:37:44Z</dcterms:modified>
</cp:coreProperties>
</file>